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Student Affairs\Semester_Registrations_Miscs\2023_Spring\"/>
    </mc:Choice>
  </mc:AlternateContent>
  <bookViews>
    <workbookView xWindow="0" yWindow="0" windowWidth="21600" windowHeight="9000"/>
  </bookViews>
  <sheets>
    <sheet name="2023 Spring TA" sheetId="1" r:id="rId1"/>
  </sheets>
  <definedNames>
    <definedName name="_7_21_98">'2023 Spring TA'!#REF!</definedName>
    <definedName name="_xlnm.Print_Area" localSheetId="0">'2023 Spring TA'!$A$1:$L$208</definedName>
  </definedNames>
  <calcPr calcId="162913"/>
</workbook>
</file>

<file path=xl/calcChain.xml><?xml version="1.0" encoding="utf-8"?>
<calcChain xmlns="http://schemas.openxmlformats.org/spreadsheetml/2006/main">
  <c r="P184" i="1" l="1"/>
  <c r="N184" i="1"/>
  <c r="A184" i="1"/>
  <c r="A124" i="1" l="1"/>
  <c r="P201" i="1" l="1"/>
  <c r="A201" i="1"/>
  <c r="N123" i="1"/>
  <c r="A123" i="1"/>
  <c r="A48" i="1"/>
  <c r="A34" i="1"/>
  <c r="A33" i="1"/>
  <c r="P204" i="1"/>
  <c r="A204" i="1"/>
  <c r="P197" i="1"/>
  <c r="A197" i="1"/>
  <c r="P206" i="1"/>
  <c r="A206" i="1"/>
  <c r="P189" i="1" l="1"/>
  <c r="N189" i="1"/>
  <c r="A189" i="1"/>
  <c r="P164" i="1" l="1"/>
  <c r="N164" i="1"/>
  <c r="A164" i="1"/>
  <c r="A95" i="1" l="1"/>
  <c r="A94" i="1"/>
  <c r="A93" i="1"/>
  <c r="A92" i="1"/>
  <c r="A47" i="1"/>
  <c r="A46" i="1"/>
  <c r="N53" i="1"/>
  <c r="A53" i="1"/>
  <c r="A31" i="1"/>
  <c r="A30" i="1"/>
  <c r="A29" i="1"/>
  <c r="N23" i="1"/>
  <c r="A23" i="1"/>
  <c r="N143" i="1" l="1"/>
  <c r="N109" i="1"/>
  <c r="A144" i="1" l="1"/>
  <c r="A143" i="1"/>
  <c r="A24" i="1" l="1"/>
  <c r="A114" i="1" l="1"/>
  <c r="A62" i="1" l="1"/>
  <c r="A55" i="1"/>
  <c r="A52" i="1" l="1"/>
  <c r="A174" i="1" l="1"/>
  <c r="A194" i="1" l="1"/>
  <c r="P175" i="1"/>
  <c r="N175" i="1"/>
  <c r="A175" i="1"/>
  <c r="A202" i="1" l="1"/>
  <c r="A203" i="1"/>
  <c r="P167" i="1"/>
  <c r="N167" i="1"/>
  <c r="A167" i="1"/>
  <c r="P163" i="1"/>
  <c r="N163" i="1"/>
  <c r="A163" i="1"/>
  <c r="A160" i="1"/>
  <c r="A141" i="1"/>
  <c r="N112" i="1"/>
  <c r="A112" i="1"/>
  <c r="N111" i="1"/>
  <c r="A111" i="1"/>
  <c r="A115" i="1"/>
  <c r="A100" i="1"/>
  <c r="A98" i="1"/>
  <c r="N97" i="1"/>
  <c r="A97" i="1"/>
  <c r="N83" i="1"/>
  <c r="A83" i="1"/>
  <c r="N82" i="1"/>
  <c r="A82" i="1"/>
  <c r="A89" i="1"/>
  <c r="N70" i="1"/>
  <c r="A70" i="1"/>
  <c r="N69" i="1"/>
  <c r="A69" i="1"/>
  <c r="A79" i="1"/>
  <c r="A78" i="1"/>
  <c r="A77" i="1"/>
  <c r="N52" i="1"/>
  <c r="N50" i="1"/>
  <c r="A50" i="1"/>
  <c r="N45" i="1"/>
  <c r="A45" i="1"/>
  <c r="A36" i="1"/>
  <c r="A35" i="1"/>
  <c r="A66" i="1"/>
  <c r="A59" i="1"/>
  <c r="A28" i="1" l="1"/>
  <c r="A27" i="1"/>
  <c r="A26" i="1"/>
  <c r="A25" i="1"/>
  <c r="A20" i="1"/>
  <c r="A10" i="1"/>
  <c r="N9" i="1"/>
  <c r="A9" i="1"/>
  <c r="N8" i="1"/>
  <c r="A8" i="1"/>
  <c r="A5" i="1"/>
  <c r="A86" i="1" l="1"/>
  <c r="A18" i="1" l="1"/>
  <c r="P205" i="1" l="1"/>
  <c r="A205" i="1"/>
  <c r="P169" i="1"/>
  <c r="N169" i="1"/>
  <c r="A169" i="1"/>
  <c r="P173" i="1"/>
  <c r="N173" i="1"/>
  <c r="A173" i="1"/>
  <c r="P172" i="1"/>
  <c r="N172" i="1"/>
  <c r="A172" i="1"/>
  <c r="P165" i="1"/>
  <c r="N165" i="1"/>
  <c r="A165" i="1"/>
  <c r="A136" i="1"/>
  <c r="A118" i="1"/>
  <c r="A117" i="1"/>
  <c r="A102" i="1"/>
  <c r="A103" i="1"/>
  <c r="A109" i="1"/>
  <c r="P200" i="1"/>
  <c r="A200" i="1"/>
  <c r="A187" i="1"/>
  <c r="A2" i="1"/>
  <c r="P195" i="1"/>
  <c r="A195" i="1"/>
  <c r="P198" i="1"/>
  <c r="A198" i="1"/>
  <c r="P196" i="1"/>
  <c r="A196" i="1"/>
  <c r="P202" i="1"/>
  <c r="P170" i="1"/>
  <c r="N170" i="1"/>
  <c r="P208" i="1" s="1"/>
  <c r="A170" i="1"/>
  <c r="A135" i="1"/>
  <c r="A133" i="1"/>
  <c r="A132" i="1"/>
  <c r="A116" i="1"/>
  <c r="A106" i="1"/>
  <c r="A72" i="1"/>
  <c r="A61" i="1"/>
  <c r="A57" i="1"/>
  <c r="A44" i="1"/>
  <c r="A43" i="1"/>
  <c r="A17" i="1"/>
  <c r="A6" i="1"/>
  <c r="A191" i="1"/>
  <c r="P203" i="1"/>
  <c r="P199" i="1"/>
  <c r="A199" i="1"/>
  <c r="P193" i="1"/>
  <c r="A193" i="1"/>
  <c r="P192" i="1"/>
  <c r="A192" i="1"/>
  <c r="N191" i="1"/>
  <c r="P190" i="1"/>
  <c r="N190" i="1"/>
  <c r="A190" i="1"/>
  <c r="P179" i="1"/>
  <c r="N179" i="1"/>
  <c r="A179" i="1"/>
  <c r="P186" i="1"/>
  <c r="N186" i="1"/>
  <c r="A186" i="1"/>
  <c r="P181" i="1"/>
  <c r="N181" i="1"/>
  <c r="A181" i="1"/>
  <c r="P188" i="1"/>
  <c r="N188" i="1"/>
  <c r="A188" i="1"/>
  <c r="P185" i="1"/>
  <c r="N185" i="1"/>
  <c r="A185" i="1"/>
  <c r="P183" i="1"/>
  <c r="N183" i="1"/>
  <c r="A183" i="1"/>
  <c r="P182" i="1"/>
  <c r="N182" i="1"/>
  <c r="A182" i="1"/>
  <c r="P178" i="1"/>
  <c r="N178" i="1"/>
  <c r="A178" i="1"/>
  <c r="P177" i="1"/>
  <c r="N177" i="1"/>
  <c r="A177" i="1"/>
  <c r="P176" i="1"/>
  <c r="N176" i="1"/>
  <c r="A176" i="1"/>
  <c r="P171" i="1"/>
  <c r="N171" i="1"/>
  <c r="A171" i="1"/>
  <c r="P168" i="1"/>
  <c r="N168" i="1"/>
  <c r="A168" i="1"/>
  <c r="P166" i="1"/>
  <c r="N166" i="1"/>
  <c r="A166" i="1"/>
  <c r="P162" i="1"/>
  <c r="N162" i="1"/>
  <c r="A162" i="1"/>
  <c r="A161" i="1"/>
  <c r="A159" i="1"/>
  <c r="A158" i="1"/>
  <c r="A157" i="1"/>
  <c r="A156" i="1"/>
  <c r="A155" i="1"/>
  <c r="A149" i="1"/>
  <c r="A148" i="1"/>
  <c r="A147" i="1"/>
  <c r="N154" i="1"/>
  <c r="A154" i="1"/>
  <c r="N153" i="1"/>
  <c r="A153" i="1"/>
  <c r="N152" i="1"/>
  <c r="A152" i="1"/>
  <c r="N151" i="1"/>
  <c r="A151" i="1"/>
  <c r="N146" i="1"/>
  <c r="A146" i="1"/>
  <c r="N145" i="1"/>
  <c r="A145" i="1"/>
  <c r="A142" i="1"/>
  <c r="A140" i="1"/>
  <c r="A139" i="1"/>
  <c r="A138" i="1"/>
  <c r="A137" i="1"/>
  <c r="N134" i="1"/>
  <c r="A134" i="1"/>
  <c r="A131" i="1"/>
  <c r="A130" i="1"/>
  <c r="A129" i="1"/>
  <c r="A128" i="1"/>
  <c r="A127" i="1"/>
  <c r="A126" i="1"/>
  <c r="N125" i="1"/>
  <c r="A125" i="1"/>
  <c r="N122" i="1"/>
  <c r="A122" i="1"/>
  <c r="N121" i="1"/>
  <c r="A121" i="1"/>
  <c r="A120" i="1"/>
  <c r="A119" i="1"/>
  <c r="A113" i="1"/>
  <c r="N110" i="1"/>
  <c r="A110" i="1"/>
  <c r="A108" i="1"/>
  <c r="A107" i="1"/>
  <c r="A105" i="1"/>
  <c r="A104" i="1"/>
  <c r="A101" i="1"/>
  <c r="N96" i="1"/>
  <c r="A96" i="1"/>
  <c r="A91" i="1"/>
  <c r="A90" i="1"/>
  <c r="A88" i="1"/>
  <c r="A87" i="1"/>
  <c r="A85" i="1"/>
  <c r="A84" i="1"/>
  <c r="N81" i="1"/>
  <c r="A81" i="1"/>
  <c r="A80" i="1"/>
  <c r="A76" i="1"/>
  <c r="A75" i="1"/>
  <c r="A74" i="1"/>
  <c r="A73" i="1"/>
  <c r="A71" i="1"/>
  <c r="N68" i="1"/>
  <c r="A68" i="1"/>
  <c r="A67" i="1"/>
  <c r="A65" i="1"/>
  <c r="A64" i="1"/>
  <c r="A63" i="1"/>
  <c r="A60" i="1"/>
  <c r="A58" i="1"/>
  <c r="A56" i="1"/>
  <c r="A54" i="1"/>
  <c r="N49" i="1"/>
  <c r="A49" i="1"/>
  <c r="A42" i="1"/>
  <c r="A41" i="1"/>
  <c r="A40" i="1"/>
  <c r="A39" i="1"/>
  <c r="A38" i="1"/>
  <c r="A37" i="1"/>
  <c r="N32" i="1"/>
  <c r="A32" i="1"/>
  <c r="N22" i="1"/>
  <c r="A22" i="1"/>
  <c r="A16" i="1"/>
  <c r="A21" i="1"/>
  <c r="A19" i="1"/>
  <c r="A15" i="1"/>
  <c r="A14" i="1"/>
  <c r="A13" i="1"/>
  <c r="A12" i="1"/>
  <c r="A11" i="1"/>
  <c r="N7" i="1"/>
  <c r="A7" i="1"/>
  <c r="A4" i="1"/>
  <c r="A3" i="1"/>
  <c r="N2" i="1"/>
  <c r="N208" i="1" l="1"/>
  <c r="N207" i="1"/>
  <c r="P207" i="1"/>
</calcChain>
</file>

<file path=xl/sharedStrings.xml><?xml version="1.0" encoding="utf-8"?>
<sst xmlns="http://schemas.openxmlformats.org/spreadsheetml/2006/main" count="1278" uniqueCount="289">
  <si>
    <t>Course</t>
  </si>
  <si>
    <t>Days</t>
  </si>
  <si>
    <t>Time</t>
  </si>
  <si>
    <t>Room</t>
  </si>
  <si>
    <t>Lect.</t>
  </si>
  <si>
    <t>TR</t>
  </si>
  <si>
    <t>MWF</t>
  </si>
  <si>
    <t>Lab.</t>
  </si>
  <si>
    <t>T</t>
  </si>
  <si>
    <t>0800-0850</t>
  </si>
  <si>
    <t>0900-0950</t>
  </si>
  <si>
    <t>R</t>
  </si>
  <si>
    <t>1000-1050</t>
  </si>
  <si>
    <t>M</t>
  </si>
  <si>
    <t>W</t>
  </si>
  <si>
    <t>F</t>
  </si>
  <si>
    <t>0300-0350</t>
  </si>
  <si>
    <t>MW</t>
  </si>
  <si>
    <t>0100-0150</t>
  </si>
  <si>
    <t>0200-0250</t>
  </si>
  <si>
    <t>Disc.</t>
  </si>
  <si>
    <t>Rgst'd</t>
  </si>
  <si>
    <t>1230-0145</t>
  </si>
  <si>
    <t>0200-0315</t>
  </si>
  <si>
    <t>0330-0445</t>
  </si>
  <si>
    <t>Hours</t>
  </si>
  <si>
    <t>ARR</t>
  </si>
  <si>
    <t>1200-1250</t>
  </si>
  <si>
    <t>ICP</t>
  </si>
  <si>
    <t>LA</t>
  </si>
  <si>
    <t>SD</t>
  </si>
  <si>
    <t>CA</t>
  </si>
  <si>
    <t>NeT</t>
  </si>
  <si>
    <t>DB</t>
  </si>
  <si>
    <t>ACA</t>
  </si>
  <si>
    <t>0930-1045</t>
  </si>
  <si>
    <t>0400-0450</t>
  </si>
  <si>
    <t>CS 107</t>
  </si>
  <si>
    <t>CS 301</t>
  </si>
  <si>
    <t>CS 401</t>
  </si>
  <si>
    <t>CS 450</t>
  </si>
  <si>
    <t>CS 466</t>
  </si>
  <si>
    <t>CS 480</t>
  </si>
  <si>
    <t>CS 109</t>
  </si>
  <si>
    <t>CPE</t>
  </si>
  <si>
    <t>CS 511</t>
  </si>
  <si>
    <t>AI II</t>
  </si>
  <si>
    <t>CD</t>
  </si>
  <si>
    <t>PP</t>
  </si>
  <si>
    <t>1100-1215</t>
  </si>
  <si>
    <t>SE I</t>
  </si>
  <si>
    <t>CS 499</t>
  </si>
  <si>
    <t>PDS</t>
  </si>
  <si>
    <t>30640*</t>
  </si>
  <si>
    <t>CS 440</t>
  </si>
  <si>
    <t>1100-1150</t>
  </si>
  <si>
    <t>CS 594</t>
  </si>
  <si>
    <t>SE II</t>
  </si>
  <si>
    <t>CS 442</t>
  </si>
  <si>
    <t>CA II</t>
  </si>
  <si>
    <t>CS 501</t>
  </si>
  <si>
    <t>CS 111</t>
  </si>
  <si>
    <t>PD I</t>
  </si>
  <si>
    <t>CS 141</t>
  </si>
  <si>
    <t>PD II</t>
  </si>
  <si>
    <t>CS 151</t>
  </si>
  <si>
    <t>MFC</t>
  </si>
  <si>
    <t>CS 211</t>
  </si>
  <si>
    <t>LCD</t>
  </si>
  <si>
    <t>LBD</t>
  </si>
  <si>
    <t>CS 251</t>
  </si>
  <si>
    <t>DS</t>
  </si>
  <si>
    <t>CS 261</t>
  </si>
  <si>
    <t>MO</t>
  </si>
  <si>
    <t>IML</t>
  </si>
  <si>
    <t>CS 342</t>
  </si>
  <si>
    <t>CS 341</t>
  </si>
  <si>
    <t>CS 361</t>
  </si>
  <si>
    <t>CS 362</t>
  </si>
  <si>
    <t>CS 377</t>
  </si>
  <si>
    <t>0100-0250</t>
  </si>
  <si>
    <t>PLC</t>
  </si>
  <si>
    <t>CS</t>
  </si>
  <si>
    <t>CE</t>
  </si>
  <si>
    <t>0300-0450</t>
  </si>
  <si>
    <t>DMA</t>
  </si>
  <si>
    <t>CRN</t>
  </si>
  <si>
    <t>Instructor</t>
  </si>
  <si>
    <t>TA</t>
  </si>
  <si>
    <t>CS 478</t>
  </si>
  <si>
    <t>CS 412</t>
  </si>
  <si>
    <t>CS 411</t>
  </si>
  <si>
    <t>AI I</t>
  </si>
  <si>
    <t>Cranch</t>
  </si>
  <si>
    <t>CS 474</t>
  </si>
  <si>
    <t>OOP</t>
  </si>
  <si>
    <t>1000-1150</t>
  </si>
  <si>
    <t>0500-0550</t>
  </si>
  <si>
    <t>Sp.
Avail.</t>
  </si>
  <si>
    <t>Sec.
Limit</t>
  </si>
  <si>
    <t>Inst.
Type</t>
  </si>
  <si>
    <t>Tot.
Hrs</t>
  </si>
  <si>
    <t>MCS (Turan)</t>
  </si>
  <si>
    <t>CS 418</t>
  </si>
  <si>
    <t>IDS</t>
  </si>
  <si>
    <t>ECE (Zhu)</t>
  </si>
  <si>
    <t>Burton</t>
  </si>
  <si>
    <t>U Tot.</t>
  </si>
  <si>
    <t>G Tot.</t>
  </si>
  <si>
    <t>1200-0150</t>
  </si>
  <si>
    <t>0200-0350</t>
  </si>
  <si>
    <t>0400-0550</t>
  </si>
  <si>
    <t>0330-0420</t>
  </si>
  <si>
    <r>
      <t>17454*
20665</t>
    </r>
    <r>
      <rPr>
        <b/>
        <vertAlign val="superscript"/>
        <sz val="10"/>
        <rFont val="Times New Roman"/>
        <family val="1"/>
      </rPr>
      <t>+</t>
    </r>
  </si>
  <si>
    <r>
      <t>41266*
41267</t>
    </r>
    <r>
      <rPr>
        <b/>
        <vertAlign val="superscript"/>
        <sz val="10"/>
        <rFont val="Times New Roman"/>
        <family val="1"/>
      </rPr>
      <t>+</t>
    </r>
  </si>
  <si>
    <r>
      <t>38549*
38550</t>
    </r>
    <r>
      <rPr>
        <b/>
        <vertAlign val="superscript"/>
        <sz val="10"/>
        <rFont val="Times New Roman"/>
        <family val="1"/>
      </rPr>
      <t>+</t>
    </r>
  </si>
  <si>
    <r>
      <t>38114*
38115</t>
    </r>
    <r>
      <rPr>
        <b/>
        <vertAlign val="superscript"/>
        <sz val="10"/>
        <rFont val="Times New Roman"/>
        <family val="1"/>
      </rPr>
      <t>+</t>
    </r>
  </si>
  <si>
    <r>
      <t>41110*
41111</t>
    </r>
    <r>
      <rPr>
        <b/>
        <vertAlign val="superscript"/>
        <sz val="10"/>
        <rFont val="Times New Roman"/>
        <family val="1"/>
      </rPr>
      <t>+</t>
    </r>
  </si>
  <si>
    <r>
      <t>29904*
29905</t>
    </r>
    <r>
      <rPr>
        <b/>
        <vertAlign val="superscript"/>
        <sz val="10"/>
        <rFont val="Times New Roman"/>
        <family val="1"/>
      </rPr>
      <t>+</t>
    </r>
  </si>
  <si>
    <r>
      <t>38616*
38617</t>
    </r>
    <r>
      <rPr>
        <b/>
        <vertAlign val="superscript"/>
        <sz val="10"/>
        <rFont val="Times New Roman"/>
        <family val="1"/>
      </rPr>
      <t>+</t>
    </r>
  </si>
  <si>
    <r>
      <t>33785*
33786</t>
    </r>
    <r>
      <rPr>
        <b/>
        <vertAlign val="superscript"/>
        <sz val="10"/>
        <rFont val="Times New Roman"/>
        <family val="1"/>
      </rPr>
      <t>+</t>
    </r>
  </si>
  <si>
    <r>
      <t>17432*
19163</t>
    </r>
    <r>
      <rPr>
        <b/>
        <vertAlign val="superscript"/>
        <sz val="10"/>
        <rFont val="Times New Roman"/>
        <family val="1"/>
      </rPr>
      <t>+</t>
    </r>
  </si>
  <si>
    <r>
      <t>26694*
26695</t>
    </r>
    <r>
      <rPr>
        <b/>
        <vertAlign val="superscript"/>
        <sz val="10"/>
        <rFont val="Times New Roman"/>
        <family val="1"/>
      </rPr>
      <t>+</t>
    </r>
  </si>
  <si>
    <t>0300-0415</t>
  </si>
  <si>
    <t>0430-0545</t>
  </si>
  <si>
    <t>There may be changes to meeting days, time and room since you registered. Check your schedules before you attend class.
*+Are undergrad &amp; grad CRNs respectively since they register for different call numbers.</t>
  </si>
  <si>
    <t>CS 494</t>
  </si>
  <si>
    <t>CS 566</t>
  </si>
  <si>
    <r>
      <t>37633*
37634</t>
    </r>
    <r>
      <rPr>
        <b/>
        <vertAlign val="superscript"/>
        <sz val="10"/>
        <rFont val="Times New Roman"/>
        <family val="1"/>
      </rPr>
      <t>+</t>
    </r>
  </si>
  <si>
    <r>
      <t>42278*
42289</t>
    </r>
    <r>
      <rPr>
        <b/>
        <vertAlign val="superscript"/>
        <sz val="10"/>
        <rFont val="Times New Roman"/>
        <family val="1"/>
      </rPr>
      <t>+</t>
    </r>
  </si>
  <si>
    <t>Hayes</t>
  </si>
  <si>
    <t>0800-0950</t>
  </si>
  <si>
    <t>Bell</t>
  </si>
  <si>
    <t>Hallenbeck</t>
  </si>
  <si>
    <r>
      <t>43230*
43231</t>
    </r>
    <r>
      <rPr>
        <b/>
        <vertAlign val="superscript"/>
        <sz val="10"/>
        <rFont val="Times New Roman"/>
        <family val="1"/>
      </rPr>
      <t>+</t>
    </r>
  </si>
  <si>
    <r>
      <t>17438*
19171</t>
    </r>
    <r>
      <rPr>
        <b/>
        <vertAlign val="superscript"/>
        <sz val="10"/>
        <rFont val="Times New Roman"/>
        <family val="1"/>
      </rPr>
      <t>+</t>
    </r>
  </si>
  <si>
    <t>Solworth</t>
  </si>
  <si>
    <t>Gmytrasiewicz</t>
  </si>
  <si>
    <t>CS 521</t>
  </si>
  <si>
    <t>SNLP</t>
  </si>
  <si>
    <t>Parde</t>
  </si>
  <si>
    <t>CS 540</t>
  </si>
  <si>
    <t>ATSE</t>
  </si>
  <si>
    <t>Clayville</t>
  </si>
  <si>
    <r>
      <t>43454*
43455</t>
    </r>
    <r>
      <rPr>
        <b/>
        <vertAlign val="superscript"/>
        <sz val="10"/>
        <rFont val="Times New Roman"/>
        <family val="1"/>
      </rPr>
      <t>+</t>
    </r>
  </si>
  <si>
    <t>CS 569</t>
  </si>
  <si>
    <t>HPP</t>
  </si>
  <si>
    <t>CS 294</t>
  </si>
  <si>
    <t>0600-0800</t>
  </si>
  <si>
    <t>CS 407</t>
  </si>
  <si>
    <t>CF</t>
  </si>
  <si>
    <t>CS 422</t>
  </si>
  <si>
    <t>UIDP</t>
  </si>
  <si>
    <t>CS 425</t>
  </si>
  <si>
    <t>CG</t>
  </si>
  <si>
    <r>
      <t>19650*
20669</t>
    </r>
    <r>
      <rPr>
        <b/>
        <vertAlign val="superscript"/>
        <sz val="10"/>
        <rFont val="Times New Roman"/>
        <family val="1"/>
      </rPr>
      <t>+</t>
    </r>
  </si>
  <si>
    <t>CS 587</t>
  </si>
  <si>
    <t>CSS</t>
  </si>
  <si>
    <r>
      <t>44387*
44388</t>
    </r>
    <r>
      <rPr>
        <b/>
        <vertAlign val="superscript"/>
        <sz val="10"/>
        <rFont val="Times New Roman"/>
        <family val="1"/>
      </rPr>
      <t>+</t>
    </r>
  </si>
  <si>
    <r>
      <t>44389*
44391</t>
    </r>
    <r>
      <rPr>
        <b/>
        <vertAlign val="superscript"/>
        <sz val="10"/>
        <rFont val="Times New Roman"/>
        <family val="1"/>
      </rPr>
      <t>+</t>
    </r>
  </si>
  <si>
    <r>
      <t>42269*
44406</t>
    </r>
    <r>
      <rPr>
        <b/>
        <vertAlign val="superscript"/>
        <sz val="10"/>
        <rFont val="Times New Roman"/>
        <family val="1"/>
      </rPr>
      <t>+</t>
    </r>
  </si>
  <si>
    <t>WT</t>
  </si>
  <si>
    <t>PDP</t>
  </si>
  <si>
    <t>LC D4</t>
  </si>
  <si>
    <t>LC F3</t>
  </si>
  <si>
    <t>ARC 242</t>
  </si>
  <si>
    <t>SES 130</t>
  </si>
  <si>
    <t>ARC 240</t>
  </si>
  <si>
    <t>LC C6</t>
  </si>
  <si>
    <t>TBH 180G</t>
  </si>
  <si>
    <r>
      <t>43262*
43263</t>
    </r>
    <r>
      <rPr>
        <b/>
        <vertAlign val="superscript"/>
        <sz val="10"/>
        <rFont val="Times New Roman"/>
        <family val="1"/>
      </rPr>
      <t>+</t>
    </r>
  </si>
  <si>
    <t>TBH 180F</t>
  </si>
  <si>
    <r>
      <t>44910*
44911</t>
    </r>
    <r>
      <rPr>
        <b/>
        <vertAlign val="superscript"/>
        <sz val="10"/>
        <rFont val="Times New Roman"/>
        <family val="1"/>
      </rPr>
      <t>+</t>
    </r>
  </si>
  <si>
    <t>SES 230</t>
  </si>
  <si>
    <t>ST</t>
  </si>
  <si>
    <t>Bello-Lander</t>
  </si>
  <si>
    <t>Buy</t>
  </si>
  <si>
    <t>Diaz</t>
  </si>
  <si>
    <t>LC C1</t>
  </si>
  <si>
    <t>LC B1</t>
  </si>
  <si>
    <t>AH 307</t>
  </si>
  <si>
    <t>CS 427</t>
  </si>
  <si>
    <t>Kash</t>
  </si>
  <si>
    <t>Kshemkalyani</t>
  </si>
  <si>
    <t>Pina</t>
  </si>
  <si>
    <t>CS 512</t>
  </si>
  <si>
    <t>Zhang</t>
  </si>
  <si>
    <t>SEL 2263</t>
  </si>
  <si>
    <t>SEL 2254</t>
  </si>
  <si>
    <t>CC</t>
  </si>
  <si>
    <t>CS 518</t>
  </si>
  <si>
    <r>
      <t>45526*
45527</t>
    </r>
    <r>
      <rPr>
        <b/>
        <vertAlign val="superscript"/>
        <sz val="10"/>
        <rFont val="Times New Roman"/>
        <family val="1"/>
      </rPr>
      <t>+</t>
    </r>
  </si>
  <si>
    <t>CS 479</t>
  </si>
  <si>
    <t>0100-0340</t>
  </si>
  <si>
    <r>
      <t>45607*
45608</t>
    </r>
    <r>
      <rPr>
        <b/>
        <vertAlign val="superscript"/>
        <sz val="10"/>
        <rFont val="Times New Roman"/>
        <family val="1"/>
      </rPr>
      <t>+</t>
    </r>
  </si>
  <si>
    <t>1100-0150</t>
  </si>
  <si>
    <t>SEL 4018</t>
  </si>
  <si>
    <t>AML</t>
  </si>
  <si>
    <t>DLCV</t>
  </si>
  <si>
    <t>Mansky</t>
  </si>
  <si>
    <r>
      <t>45709*
45710</t>
    </r>
    <r>
      <rPr>
        <b/>
        <vertAlign val="superscript"/>
        <sz val="10"/>
        <rFont val="Times New Roman"/>
        <family val="1"/>
      </rPr>
      <t>+</t>
    </r>
  </si>
  <si>
    <t>CS 454</t>
  </si>
  <si>
    <t>Online</t>
  </si>
  <si>
    <t>TAs</t>
  </si>
  <si>
    <t>Online Async</t>
  </si>
  <si>
    <t>Zhu (ECE)</t>
  </si>
  <si>
    <t>ARC 241</t>
  </si>
  <si>
    <t>LC C3</t>
  </si>
  <si>
    <t>SES 205</t>
  </si>
  <si>
    <t>LC F4</t>
  </si>
  <si>
    <t>LC A1</t>
  </si>
  <si>
    <t>DP</t>
  </si>
  <si>
    <t>BSB 145</t>
  </si>
  <si>
    <t>0330-045</t>
  </si>
  <si>
    <t>ARC 137</t>
  </si>
  <si>
    <t>MCS</t>
  </si>
  <si>
    <t>LC F6</t>
  </si>
  <si>
    <t>Esmailbeigi</t>
  </si>
  <si>
    <t>LC F1</t>
  </si>
  <si>
    <t>CS 461</t>
  </si>
  <si>
    <t>OS</t>
  </si>
  <si>
    <r>
      <t>44394*
44395</t>
    </r>
    <r>
      <rPr>
        <b/>
        <vertAlign val="superscript"/>
        <sz val="10"/>
        <rFont val="Times New Roman"/>
        <family val="1"/>
      </rPr>
      <t>+</t>
    </r>
  </si>
  <si>
    <t>Reckinger, Shanon</t>
  </si>
  <si>
    <t>Sidiropolous</t>
  </si>
  <si>
    <t>McCarty</t>
  </si>
  <si>
    <t>Kidane</t>
  </si>
  <si>
    <t>Koehler</t>
  </si>
  <si>
    <t>Theys</t>
  </si>
  <si>
    <t>Troy</t>
  </si>
  <si>
    <t>Roosenhas</t>
  </si>
  <si>
    <t>Riazi</t>
  </si>
  <si>
    <t>ECE</t>
  </si>
  <si>
    <t>Reckinger, Scott</t>
  </si>
  <si>
    <t>Sun</t>
  </si>
  <si>
    <t>DasGupta</t>
  </si>
  <si>
    <t>Ziebert</t>
  </si>
  <si>
    <t>Soni</t>
  </si>
  <si>
    <t>Kerne</t>
  </si>
  <si>
    <t>Tang</t>
  </si>
  <si>
    <r>
      <t>43452*
43453</t>
    </r>
    <r>
      <rPr>
        <b/>
        <vertAlign val="superscript"/>
        <sz val="10"/>
        <rFont val="Times New Roman"/>
        <family val="1"/>
      </rPr>
      <t>+</t>
    </r>
  </si>
  <si>
    <t>SEL 2249E</t>
  </si>
  <si>
    <t>TBH 180A</t>
  </si>
  <si>
    <t>ERF 2068</t>
  </si>
  <si>
    <t>Grechanik</t>
  </si>
  <si>
    <t>Cheng</t>
  </si>
  <si>
    <t>0500-0615</t>
  </si>
  <si>
    <t>Papka</t>
  </si>
  <si>
    <t>Ravi</t>
  </si>
  <si>
    <t>Medya</t>
  </si>
  <si>
    <t>0600-0840</t>
  </si>
  <si>
    <t>CS 483</t>
  </si>
  <si>
    <t>CS 524</t>
  </si>
  <si>
    <t>Miranda</t>
  </si>
  <si>
    <t>Chattopadhya</t>
  </si>
  <si>
    <t>Sintos</t>
  </si>
  <si>
    <t>Async</t>
  </si>
  <si>
    <t>Hybrid</t>
  </si>
  <si>
    <t>BDM</t>
  </si>
  <si>
    <t>LH 312</t>
  </si>
  <si>
    <t>TBH 180C</t>
  </si>
  <si>
    <t>0430-0554</t>
  </si>
  <si>
    <t>BDVA</t>
  </si>
  <si>
    <t>LC A3</t>
  </si>
  <si>
    <t>CS 583</t>
  </si>
  <si>
    <t>DMTM</t>
  </si>
  <si>
    <t>Liu</t>
  </si>
  <si>
    <t>Hide for now</t>
  </si>
  <si>
    <t>Maratos</t>
  </si>
  <si>
    <t>Hidden, spec. reg. format</t>
  </si>
  <si>
    <t>LC D1</t>
  </si>
  <si>
    <t>SES 238</t>
  </si>
  <si>
    <t>TBH 180E</t>
  </si>
  <si>
    <t>BSB 211</t>
  </si>
  <si>
    <t>TBH 180B</t>
  </si>
  <si>
    <r>
      <t>46684*
46685</t>
    </r>
    <r>
      <rPr>
        <b/>
        <vertAlign val="superscript"/>
        <sz val="10"/>
        <rFont val="Times New Roman"/>
        <family val="1"/>
      </rPr>
      <t>+</t>
    </r>
  </si>
  <si>
    <t>0430-0520</t>
  </si>
  <si>
    <t>LH 120</t>
  </si>
  <si>
    <t>Engr</t>
  </si>
  <si>
    <t>Open to all</t>
  </si>
  <si>
    <t>IHPC</t>
  </si>
  <si>
    <t>DRL</t>
  </si>
  <si>
    <t>LC D2</t>
  </si>
  <si>
    <t>CS 351</t>
  </si>
  <si>
    <t>ADSP</t>
  </si>
  <si>
    <t>CS 477</t>
  </si>
  <si>
    <t>CLPE</t>
  </si>
  <si>
    <r>
      <t>37123*
37124</t>
    </r>
    <r>
      <rPr>
        <b/>
        <vertAlign val="superscript"/>
        <sz val="10"/>
        <rFont val="Times New Roman"/>
        <family val="1"/>
      </rPr>
      <t>+</t>
    </r>
  </si>
  <si>
    <t>Sloan</t>
  </si>
  <si>
    <t>Cancelled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</si>
</sst>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0"/>
      <name val="Geneva"/>
    </font>
    <font>
      <b/>
      <sz val="10"/>
      <name val="Times New Roman"/>
      <family val="1"/>
    </font>
    <font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color rgb="FFFF0000"/>
      <name val="Times New Roman"/>
      <family val="1"/>
    </font>
    <font>
      <sz val="10"/>
      <name val="Times"/>
    </font>
  </fonts>
  <fills count="6">
    <fill>
      <patternFill patternType="none"/>
    </fill>
    <fill>
      <patternFill patternType="gray125"/>
    </fill>
    <fill>
      <patternFill patternType="solid">
        <fgColor theme="0" tint="-0.24994659260841701"/>
        <bgColor theme="0" tint="-0.14996795556505021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0691854609822"/>
      </right>
      <top style="thin">
        <color theme="0" tint="-0.14993743705557422"/>
      </top>
      <bottom style="thin">
        <color theme="0" tint="-0.14993743705557422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quotePrefix="1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top" wrapText="1"/>
    </xf>
    <xf numFmtId="0" fontId="2" fillId="5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208"/>
  <sheetViews>
    <sheetView tabSelected="1" view="pageLayout" topLeftCell="A187" zoomScaleNormal="100" workbookViewId="0">
      <selection activeCell="F206" sqref="F206"/>
    </sheetView>
  </sheetViews>
  <sheetFormatPr defaultRowHeight="14.25" customHeight="1"/>
  <cols>
    <col min="1" max="1" width="5.7109375" style="6" customWidth="1"/>
    <col min="2" max="3" width="5.7109375" style="2" customWidth="1"/>
    <col min="4" max="4" width="7.7109375" style="6" customWidth="1"/>
    <col min="5" max="5" width="4.7109375" style="2" customWidth="1"/>
    <col min="6" max="6" width="6.7109375" style="7" customWidth="1"/>
    <col min="7" max="7" width="12.7109375" style="8" customWidth="1"/>
    <col min="8" max="8" width="5.7109375" style="9" customWidth="1"/>
    <col min="9" max="9" width="5.7109375" style="4" customWidth="1"/>
    <col min="10" max="10" width="8.28515625" style="4" customWidth="1"/>
    <col min="11" max="11" width="6.7109375" style="5" customWidth="1"/>
    <col min="12" max="12" width="20.7109375" style="27" customWidth="1"/>
    <col min="13" max="14" width="6.85546875" style="3" customWidth="1"/>
    <col min="15" max="15" width="9.140625" style="1" customWidth="1"/>
    <col min="16" max="16384" width="9.140625" style="1"/>
  </cols>
  <sheetData>
    <row r="1" spans="1:17" s="11" customFormat="1" ht="28.7" customHeight="1">
      <c r="A1" s="15" t="s">
        <v>98</v>
      </c>
      <c r="B1" s="16" t="s">
        <v>21</v>
      </c>
      <c r="C1" s="15" t="s">
        <v>99</v>
      </c>
      <c r="D1" s="16" t="s">
        <v>0</v>
      </c>
      <c r="E1" s="17"/>
      <c r="F1" s="18" t="s">
        <v>86</v>
      </c>
      <c r="G1" s="16" t="s">
        <v>87</v>
      </c>
      <c r="H1" s="15" t="s">
        <v>100</v>
      </c>
      <c r="I1" s="16" t="s">
        <v>1</v>
      </c>
      <c r="J1" s="16" t="s">
        <v>2</v>
      </c>
      <c r="K1" s="16" t="s">
        <v>3</v>
      </c>
      <c r="L1" s="16" t="s">
        <v>88</v>
      </c>
      <c r="M1" s="12" t="s">
        <v>25</v>
      </c>
      <c r="N1" s="13" t="s">
        <v>101</v>
      </c>
      <c r="O1" s="10"/>
      <c r="P1" s="10"/>
    </row>
    <row r="2" spans="1:17" ht="14.25" customHeight="1">
      <c r="A2" s="19">
        <f t="shared" ref="A2:A17" si="0">C2-B2</f>
        <v>29</v>
      </c>
      <c r="B2" s="19">
        <v>91</v>
      </c>
      <c r="C2" s="19">
        <v>120</v>
      </c>
      <c r="D2" s="20" t="s">
        <v>37</v>
      </c>
      <c r="E2" s="20" t="s">
        <v>28</v>
      </c>
      <c r="F2" s="20">
        <v>17412</v>
      </c>
      <c r="G2" s="20" t="s">
        <v>232</v>
      </c>
      <c r="H2" s="19" t="s">
        <v>4</v>
      </c>
      <c r="I2" s="19" t="s">
        <v>6</v>
      </c>
      <c r="J2" s="19" t="s">
        <v>10</v>
      </c>
      <c r="K2" s="19" t="s">
        <v>165</v>
      </c>
      <c r="L2" s="21"/>
      <c r="M2" s="4">
        <v>4</v>
      </c>
      <c r="N2" s="4">
        <f>M2*B2</f>
        <v>364</v>
      </c>
      <c r="O2" s="2"/>
      <c r="P2" s="2"/>
    </row>
    <row r="3" spans="1:17" ht="14.25" customHeight="1">
      <c r="A3" s="19">
        <f>C3-B3</f>
        <v>3</v>
      </c>
      <c r="B3" s="19">
        <v>27</v>
      </c>
      <c r="C3" s="19">
        <v>30</v>
      </c>
      <c r="D3" s="20" t="s">
        <v>37</v>
      </c>
      <c r="E3" s="20"/>
      <c r="F3" s="20">
        <v>17408</v>
      </c>
      <c r="G3" s="20"/>
      <c r="H3" s="19" t="s">
        <v>7</v>
      </c>
      <c r="I3" s="19" t="s">
        <v>14</v>
      </c>
      <c r="J3" s="19" t="s">
        <v>80</v>
      </c>
      <c r="K3" s="31" t="s">
        <v>208</v>
      </c>
      <c r="L3" s="35"/>
      <c r="M3" s="4"/>
      <c r="N3" s="4"/>
      <c r="O3" s="2"/>
      <c r="P3" s="2"/>
    </row>
    <row r="4" spans="1:17" ht="14.25" customHeight="1">
      <c r="A4" s="19">
        <f>C4-B4</f>
        <v>12</v>
      </c>
      <c r="B4" s="19">
        <v>18</v>
      </c>
      <c r="C4" s="19">
        <v>30</v>
      </c>
      <c r="D4" s="20" t="s">
        <v>37</v>
      </c>
      <c r="E4" s="20"/>
      <c r="F4" s="20">
        <v>17409</v>
      </c>
      <c r="G4" s="20"/>
      <c r="H4" s="19" t="s">
        <v>7</v>
      </c>
      <c r="I4" s="19" t="s">
        <v>14</v>
      </c>
      <c r="J4" s="19" t="s">
        <v>84</v>
      </c>
      <c r="K4" s="31" t="s">
        <v>208</v>
      </c>
      <c r="L4" s="40"/>
      <c r="M4" s="4"/>
      <c r="N4" s="4"/>
      <c r="O4" s="2"/>
      <c r="P4" s="2"/>
    </row>
    <row r="5" spans="1:17" ht="14.25" customHeight="1">
      <c r="A5" s="19">
        <f t="shared" ref="A5" si="1">C5-B5</f>
        <v>0</v>
      </c>
      <c r="B5" s="19">
        <v>30</v>
      </c>
      <c r="C5" s="19">
        <v>30</v>
      </c>
      <c r="D5" s="20" t="s">
        <v>37</v>
      </c>
      <c r="E5" s="20"/>
      <c r="F5" s="20">
        <v>28651</v>
      </c>
      <c r="G5" s="20"/>
      <c r="H5" s="19" t="s">
        <v>7</v>
      </c>
      <c r="I5" s="19" t="s">
        <v>11</v>
      </c>
      <c r="J5" s="19" t="s">
        <v>80</v>
      </c>
      <c r="K5" s="31" t="s">
        <v>208</v>
      </c>
      <c r="L5" s="47"/>
      <c r="M5" s="4"/>
      <c r="N5" s="4"/>
      <c r="O5" s="2"/>
      <c r="P5" s="2"/>
    </row>
    <row r="6" spans="1:17" ht="14.25" customHeight="1">
      <c r="A6" s="19">
        <f>C6-B6</f>
        <v>14</v>
      </c>
      <c r="B6" s="19">
        <v>16</v>
      </c>
      <c r="C6" s="19">
        <v>30</v>
      </c>
      <c r="D6" s="20" t="s">
        <v>37</v>
      </c>
      <c r="E6" s="20"/>
      <c r="F6" s="20">
        <v>28652</v>
      </c>
      <c r="G6" s="20"/>
      <c r="H6" s="19" t="s">
        <v>7</v>
      </c>
      <c r="I6" s="19" t="s">
        <v>11</v>
      </c>
      <c r="J6" s="19" t="s">
        <v>84</v>
      </c>
      <c r="K6" s="31" t="s">
        <v>208</v>
      </c>
      <c r="L6" s="46"/>
      <c r="M6" s="4"/>
      <c r="N6" s="4"/>
      <c r="O6" s="2"/>
      <c r="P6" s="2"/>
    </row>
    <row r="7" spans="1:17" ht="14.25" hidden="1" customHeight="1">
      <c r="A7" s="19">
        <f t="shared" si="0"/>
        <v>100</v>
      </c>
      <c r="B7" s="19">
        <v>0</v>
      </c>
      <c r="C7" s="19">
        <v>100</v>
      </c>
      <c r="D7" s="20" t="s">
        <v>43</v>
      </c>
      <c r="E7" s="20" t="s">
        <v>44</v>
      </c>
      <c r="F7" s="20">
        <v>19466</v>
      </c>
      <c r="G7" s="20"/>
      <c r="H7" s="19" t="s">
        <v>4</v>
      </c>
      <c r="I7" s="19" t="s">
        <v>17</v>
      </c>
      <c r="J7" s="19" t="s">
        <v>12</v>
      </c>
      <c r="K7" s="19" t="s">
        <v>173</v>
      </c>
      <c r="L7" s="21"/>
      <c r="M7" s="4">
        <v>3</v>
      </c>
      <c r="N7" s="4">
        <f>M7*B7</f>
        <v>0</v>
      </c>
      <c r="O7" s="19" t="s">
        <v>5</v>
      </c>
      <c r="P7" s="19" t="s">
        <v>49</v>
      </c>
      <c r="Q7" s="19" t="s">
        <v>163</v>
      </c>
    </row>
    <row r="8" spans="1:17" ht="14.25" customHeight="1">
      <c r="A8" s="19">
        <f t="shared" ref="A8" si="2">C8-B8</f>
        <v>0</v>
      </c>
      <c r="B8" s="19">
        <v>120</v>
      </c>
      <c r="C8" s="19">
        <v>120</v>
      </c>
      <c r="D8" s="20" t="s">
        <v>43</v>
      </c>
      <c r="E8" s="20" t="s">
        <v>44</v>
      </c>
      <c r="F8" s="20">
        <v>44904</v>
      </c>
      <c r="G8" s="20" t="s">
        <v>243</v>
      </c>
      <c r="H8" s="19" t="s">
        <v>4</v>
      </c>
      <c r="I8" s="19" t="s">
        <v>17</v>
      </c>
      <c r="J8" s="19" t="s">
        <v>18</v>
      </c>
      <c r="K8" s="19" t="s">
        <v>164</v>
      </c>
      <c r="L8" s="21"/>
      <c r="M8" s="4">
        <v>3</v>
      </c>
      <c r="N8" s="4">
        <f>M8*B8</f>
        <v>360</v>
      </c>
      <c r="O8" s="2"/>
      <c r="P8" s="2"/>
    </row>
    <row r="9" spans="1:17" ht="14.25" customHeight="1">
      <c r="A9" s="19">
        <f t="shared" ref="A9:A10" si="3">C9-B9</f>
        <v>23</v>
      </c>
      <c r="B9" s="19">
        <v>97</v>
      </c>
      <c r="C9" s="19">
        <v>120</v>
      </c>
      <c r="D9" s="20" t="s">
        <v>43</v>
      </c>
      <c r="E9" s="20" t="s">
        <v>44</v>
      </c>
      <c r="F9" s="20">
        <v>44905</v>
      </c>
      <c r="G9" s="20" t="s">
        <v>243</v>
      </c>
      <c r="H9" s="19" t="s">
        <v>4</v>
      </c>
      <c r="I9" s="19" t="s">
        <v>17</v>
      </c>
      <c r="J9" s="19" t="s">
        <v>16</v>
      </c>
      <c r="K9" s="19" t="s">
        <v>281</v>
      </c>
      <c r="L9" s="21"/>
      <c r="M9" s="4">
        <v>3</v>
      </c>
      <c r="N9" s="4">
        <f>M9*B9</f>
        <v>291</v>
      </c>
      <c r="O9" s="2"/>
      <c r="P9" s="2"/>
    </row>
    <row r="10" spans="1:17" ht="14.25" customHeight="1">
      <c r="A10" s="19">
        <f t="shared" si="3"/>
        <v>3</v>
      </c>
      <c r="B10" s="19">
        <v>22</v>
      </c>
      <c r="C10" s="19">
        <v>25</v>
      </c>
      <c r="D10" s="20" t="s">
        <v>43</v>
      </c>
      <c r="E10" s="20"/>
      <c r="F10" s="20">
        <v>19465</v>
      </c>
      <c r="G10" s="20"/>
      <c r="H10" s="19" t="s">
        <v>7</v>
      </c>
      <c r="I10" s="19" t="s">
        <v>11</v>
      </c>
      <c r="J10" s="19" t="s">
        <v>131</v>
      </c>
      <c r="K10" s="31" t="s">
        <v>240</v>
      </c>
      <c r="L10" s="35"/>
      <c r="M10" s="4"/>
      <c r="N10" s="4"/>
      <c r="O10" s="2"/>
      <c r="P10" s="2"/>
    </row>
    <row r="11" spans="1:17" ht="14.25" customHeight="1">
      <c r="A11" s="19">
        <f t="shared" si="0"/>
        <v>0</v>
      </c>
      <c r="B11" s="19">
        <v>25</v>
      </c>
      <c r="C11" s="19">
        <v>25</v>
      </c>
      <c r="D11" s="20" t="s">
        <v>43</v>
      </c>
      <c r="E11" s="20"/>
      <c r="F11" s="20">
        <v>19643</v>
      </c>
      <c r="G11" s="20"/>
      <c r="H11" s="19" t="s">
        <v>7</v>
      </c>
      <c r="I11" s="19" t="s">
        <v>11</v>
      </c>
      <c r="J11" s="19" t="s">
        <v>96</v>
      </c>
      <c r="K11" s="31" t="s">
        <v>240</v>
      </c>
      <c r="L11" s="35"/>
      <c r="M11" s="4"/>
      <c r="N11" s="4"/>
      <c r="O11" s="2"/>
      <c r="P11" s="2"/>
    </row>
    <row r="12" spans="1:17" ht="14.25" customHeight="1">
      <c r="A12" s="19">
        <f t="shared" si="0"/>
        <v>0</v>
      </c>
      <c r="B12" s="19">
        <v>25</v>
      </c>
      <c r="C12" s="19">
        <v>25</v>
      </c>
      <c r="D12" s="20" t="s">
        <v>43</v>
      </c>
      <c r="E12" s="20"/>
      <c r="F12" s="20">
        <v>19645</v>
      </c>
      <c r="G12" s="20"/>
      <c r="H12" s="19" t="s">
        <v>7</v>
      </c>
      <c r="I12" s="19" t="s">
        <v>11</v>
      </c>
      <c r="J12" s="19" t="s">
        <v>109</v>
      </c>
      <c r="K12" s="31" t="s">
        <v>240</v>
      </c>
      <c r="L12" s="35"/>
      <c r="M12" s="4"/>
      <c r="N12" s="4"/>
      <c r="O12" s="2"/>
      <c r="P12" s="2"/>
    </row>
    <row r="13" spans="1:17" ht="14.25" customHeight="1">
      <c r="A13" s="19">
        <f t="shared" si="0"/>
        <v>1</v>
      </c>
      <c r="B13" s="19">
        <v>24</v>
      </c>
      <c r="C13" s="19">
        <v>25</v>
      </c>
      <c r="D13" s="20" t="s">
        <v>43</v>
      </c>
      <c r="E13" s="20"/>
      <c r="F13" s="20">
        <v>25129</v>
      </c>
      <c r="G13" s="20"/>
      <c r="H13" s="19" t="s">
        <v>7</v>
      </c>
      <c r="I13" s="19" t="s">
        <v>11</v>
      </c>
      <c r="J13" s="19" t="s">
        <v>110</v>
      </c>
      <c r="K13" s="31" t="s">
        <v>240</v>
      </c>
      <c r="L13" s="35"/>
      <c r="M13" s="4"/>
      <c r="N13" s="4"/>
      <c r="O13" s="2"/>
      <c r="P13" s="2"/>
    </row>
    <row r="14" spans="1:17" ht="14.25" customHeight="1">
      <c r="A14" s="19">
        <f t="shared" si="0"/>
        <v>6</v>
      </c>
      <c r="B14" s="19">
        <v>19</v>
      </c>
      <c r="C14" s="19">
        <v>25</v>
      </c>
      <c r="D14" s="20" t="s">
        <v>43</v>
      </c>
      <c r="E14" s="20"/>
      <c r="F14" s="20">
        <v>30770</v>
      </c>
      <c r="G14" s="20"/>
      <c r="H14" s="19" t="s">
        <v>7</v>
      </c>
      <c r="I14" s="19" t="s">
        <v>11</v>
      </c>
      <c r="J14" s="21" t="s">
        <v>111</v>
      </c>
      <c r="K14" s="31" t="s">
        <v>240</v>
      </c>
      <c r="L14" s="35"/>
      <c r="M14" s="4"/>
      <c r="N14" s="4"/>
      <c r="O14" s="2"/>
      <c r="P14" s="2"/>
    </row>
    <row r="15" spans="1:17" ht="14.25" hidden="1" customHeight="1">
      <c r="A15" s="19">
        <f t="shared" si="0"/>
        <v>25</v>
      </c>
      <c r="B15" s="19">
        <v>0</v>
      </c>
      <c r="C15" s="19">
        <v>25</v>
      </c>
      <c r="D15" s="20" t="s">
        <v>43</v>
      </c>
      <c r="E15" s="20"/>
      <c r="F15" s="20">
        <v>30771</v>
      </c>
      <c r="G15" s="20"/>
      <c r="H15" s="19" t="s">
        <v>7</v>
      </c>
      <c r="I15" s="19" t="s">
        <v>15</v>
      </c>
      <c r="J15" s="19" t="s">
        <v>131</v>
      </c>
      <c r="K15" s="31" t="s">
        <v>187</v>
      </c>
      <c r="L15" s="35"/>
      <c r="M15" s="4"/>
      <c r="N15" s="4"/>
      <c r="O15" s="2"/>
      <c r="P15" s="2"/>
    </row>
    <row r="16" spans="1:17" ht="14.25" hidden="1" customHeight="1">
      <c r="A16" s="19">
        <f>C16-B16</f>
        <v>25</v>
      </c>
      <c r="B16" s="19">
        <v>0</v>
      </c>
      <c r="C16" s="19">
        <v>25</v>
      </c>
      <c r="D16" s="20" t="s">
        <v>43</v>
      </c>
      <c r="E16" s="20"/>
      <c r="F16" s="20">
        <v>41993</v>
      </c>
      <c r="G16" s="20"/>
      <c r="H16" s="19" t="s">
        <v>7</v>
      </c>
      <c r="I16" s="19" t="s">
        <v>15</v>
      </c>
      <c r="J16" s="4" t="s">
        <v>96</v>
      </c>
      <c r="K16" s="31" t="s">
        <v>187</v>
      </c>
      <c r="L16" s="35"/>
      <c r="M16" s="4"/>
      <c r="N16" s="4"/>
      <c r="O16" s="2"/>
      <c r="P16" s="2"/>
    </row>
    <row r="17" spans="1:16" ht="14.25" customHeight="1">
      <c r="A17" s="19">
        <f t="shared" si="0"/>
        <v>13</v>
      </c>
      <c r="B17" s="19">
        <v>12</v>
      </c>
      <c r="C17" s="19">
        <v>25</v>
      </c>
      <c r="D17" s="20" t="s">
        <v>43</v>
      </c>
      <c r="E17" s="20"/>
      <c r="F17" s="20">
        <v>33165</v>
      </c>
      <c r="G17" s="20"/>
      <c r="H17" s="19" t="s">
        <v>7</v>
      </c>
      <c r="I17" s="19" t="s">
        <v>15</v>
      </c>
      <c r="J17" s="19" t="s">
        <v>131</v>
      </c>
      <c r="K17" s="31" t="s">
        <v>240</v>
      </c>
      <c r="L17" s="42"/>
      <c r="M17" s="4"/>
      <c r="N17" s="4"/>
      <c r="O17" s="2"/>
      <c r="P17" s="2"/>
    </row>
    <row r="18" spans="1:16" ht="14.25" customHeight="1">
      <c r="A18" s="19">
        <f>C18-B18</f>
        <v>0</v>
      </c>
      <c r="B18" s="19">
        <v>25</v>
      </c>
      <c r="C18" s="19">
        <v>25</v>
      </c>
      <c r="D18" s="20" t="s">
        <v>43</v>
      </c>
      <c r="E18" s="20"/>
      <c r="F18" s="20">
        <v>36783</v>
      </c>
      <c r="G18" s="20"/>
      <c r="H18" s="19" t="s">
        <v>7</v>
      </c>
      <c r="I18" s="19" t="s">
        <v>15</v>
      </c>
      <c r="J18" s="19" t="s">
        <v>96</v>
      </c>
      <c r="K18" s="31" t="s">
        <v>240</v>
      </c>
      <c r="L18" s="42"/>
      <c r="M18" s="4"/>
      <c r="N18" s="4"/>
      <c r="O18" s="2"/>
      <c r="P18" s="2"/>
    </row>
    <row r="19" spans="1:16" ht="14.25" customHeight="1">
      <c r="A19" s="19">
        <f t="shared" ref="A19:A24" si="4">C19-B19</f>
        <v>0</v>
      </c>
      <c r="B19" s="19">
        <v>25</v>
      </c>
      <c r="C19" s="19">
        <v>25</v>
      </c>
      <c r="D19" s="20" t="s">
        <v>43</v>
      </c>
      <c r="E19" s="20"/>
      <c r="F19" s="20">
        <v>37719</v>
      </c>
      <c r="G19" s="20"/>
      <c r="H19" s="19" t="s">
        <v>7</v>
      </c>
      <c r="I19" s="19" t="s">
        <v>15</v>
      </c>
      <c r="J19" s="19" t="s">
        <v>109</v>
      </c>
      <c r="K19" s="31" t="s">
        <v>240</v>
      </c>
      <c r="L19" s="42"/>
      <c r="M19" s="4"/>
      <c r="N19" s="4"/>
      <c r="O19" s="2"/>
      <c r="P19" s="2"/>
    </row>
    <row r="20" spans="1:16" ht="14.25" customHeight="1">
      <c r="A20" s="19">
        <f t="shared" ref="A20" si="5">C20-B20</f>
        <v>0</v>
      </c>
      <c r="B20" s="19">
        <v>25</v>
      </c>
      <c r="C20" s="19">
        <v>25</v>
      </c>
      <c r="D20" s="20" t="s">
        <v>43</v>
      </c>
      <c r="E20" s="20"/>
      <c r="F20" s="20">
        <v>38100</v>
      </c>
      <c r="G20" s="20"/>
      <c r="H20" s="19" t="s">
        <v>7</v>
      </c>
      <c r="I20" s="19" t="s">
        <v>15</v>
      </c>
      <c r="J20" s="19" t="s">
        <v>110</v>
      </c>
      <c r="K20" s="31" t="s">
        <v>240</v>
      </c>
      <c r="L20" s="42"/>
      <c r="M20" s="4"/>
      <c r="N20" s="4"/>
      <c r="O20" s="2"/>
      <c r="P20" s="2"/>
    </row>
    <row r="21" spans="1:16" ht="14.25" customHeight="1">
      <c r="A21" s="19">
        <f t="shared" si="4"/>
        <v>10</v>
      </c>
      <c r="B21" s="19">
        <v>15</v>
      </c>
      <c r="C21" s="19">
        <v>25</v>
      </c>
      <c r="D21" s="20" t="s">
        <v>43</v>
      </c>
      <c r="E21" s="20"/>
      <c r="F21" s="20">
        <v>41992</v>
      </c>
      <c r="G21" s="20"/>
      <c r="H21" s="19" t="s">
        <v>7</v>
      </c>
      <c r="I21" s="19" t="s">
        <v>15</v>
      </c>
      <c r="J21" s="4" t="s">
        <v>111</v>
      </c>
      <c r="K21" s="31" t="s">
        <v>240</v>
      </c>
      <c r="L21" s="35"/>
      <c r="M21" s="4"/>
      <c r="N21" s="4"/>
      <c r="O21" s="2"/>
      <c r="P21" s="2"/>
    </row>
    <row r="22" spans="1:16" s="2" customFormat="1" ht="14.25" customHeight="1">
      <c r="A22" s="19">
        <f t="shared" si="4"/>
        <v>46</v>
      </c>
      <c r="B22" s="19">
        <v>74</v>
      </c>
      <c r="C22" s="19">
        <v>120</v>
      </c>
      <c r="D22" s="20" t="s">
        <v>61</v>
      </c>
      <c r="E22" s="20" t="s">
        <v>62</v>
      </c>
      <c r="F22" s="20">
        <v>34013</v>
      </c>
      <c r="G22" s="48" t="s">
        <v>222</v>
      </c>
      <c r="H22" s="19" t="s">
        <v>4</v>
      </c>
      <c r="I22" s="19" t="s">
        <v>6</v>
      </c>
      <c r="J22" s="19" t="s">
        <v>27</v>
      </c>
      <c r="K22" s="19" t="s">
        <v>209</v>
      </c>
      <c r="L22" s="33" t="s">
        <v>277</v>
      </c>
      <c r="M22" s="4">
        <v>3</v>
      </c>
      <c r="N22" s="4">
        <f>M22*B22</f>
        <v>222</v>
      </c>
    </row>
    <row r="23" spans="1:16" s="2" customFormat="1" ht="14.25" customHeight="1">
      <c r="A23" s="19">
        <f t="shared" ref="A23" si="6">C23-B23</f>
        <v>1</v>
      </c>
      <c r="B23" s="19">
        <v>119</v>
      </c>
      <c r="C23" s="19">
        <v>120</v>
      </c>
      <c r="D23" s="20" t="s">
        <v>61</v>
      </c>
      <c r="E23" s="20" t="s">
        <v>62</v>
      </c>
      <c r="F23" s="20">
        <v>40575</v>
      </c>
      <c r="G23" s="48" t="s">
        <v>222</v>
      </c>
      <c r="H23" s="19" t="s">
        <v>4</v>
      </c>
      <c r="I23" s="19" t="s">
        <v>6</v>
      </c>
      <c r="J23" s="19" t="s">
        <v>18</v>
      </c>
      <c r="K23" s="19" t="s">
        <v>209</v>
      </c>
      <c r="L23" s="33" t="s">
        <v>278</v>
      </c>
      <c r="M23" s="4">
        <v>3</v>
      </c>
      <c r="N23" s="4">
        <f>M23*B23</f>
        <v>357</v>
      </c>
    </row>
    <row r="24" spans="1:16" s="2" customFormat="1" ht="14.25" customHeight="1">
      <c r="A24" s="19">
        <f t="shared" si="4"/>
        <v>15</v>
      </c>
      <c r="B24" s="19">
        <v>15</v>
      </c>
      <c r="C24" s="19">
        <v>30</v>
      </c>
      <c r="D24" s="20" t="s">
        <v>61</v>
      </c>
      <c r="E24" s="20"/>
      <c r="F24" s="20">
        <v>34443</v>
      </c>
      <c r="G24" s="20"/>
      <c r="H24" s="19" t="s">
        <v>7</v>
      </c>
      <c r="I24" s="19" t="s">
        <v>8</v>
      </c>
      <c r="J24" s="2" t="s">
        <v>9</v>
      </c>
      <c r="K24" s="31" t="s">
        <v>208</v>
      </c>
      <c r="L24" s="34"/>
      <c r="M24" s="4"/>
      <c r="N24" s="4"/>
    </row>
    <row r="25" spans="1:16" s="2" customFormat="1" ht="14.25" customHeight="1">
      <c r="A25" s="19">
        <f t="shared" ref="A25:A28" si="7">C25-B25</f>
        <v>1</v>
      </c>
      <c r="B25" s="19">
        <v>29</v>
      </c>
      <c r="C25" s="19">
        <v>30</v>
      </c>
      <c r="D25" s="20" t="s">
        <v>61</v>
      </c>
      <c r="E25" s="20"/>
      <c r="F25" s="20">
        <v>34444</v>
      </c>
      <c r="G25" s="20"/>
      <c r="H25" s="19" t="s">
        <v>7</v>
      </c>
      <c r="I25" s="19" t="s">
        <v>8</v>
      </c>
      <c r="J25" s="4" t="s">
        <v>10</v>
      </c>
      <c r="K25" s="31" t="s">
        <v>208</v>
      </c>
      <c r="L25" s="35"/>
      <c r="M25" s="4"/>
      <c r="N25" s="4"/>
    </row>
    <row r="26" spans="1:16" s="2" customFormat="1" ht="14.25" customHeight="1">
      <c r="A26" s="19">
        <f t="shared" si="7"/>
        <v>0</v>
      </c>
      <c r="B26" s="19">
        <v>30</v>
      </c>
      <c r="C26" s="19">
        <v>30</v>
      </c>
      <c r="D26" s="20" t="s">
        <v>61</v>
      </c>
      <c r="E26" s="20"/>
      <c r="F26" s="20">
        <v>34445</v>
      </c>
      <c r="G26" s="20"/>
      <c r="H26" s="19" t="s">
        <v>7</v>
      </c>
      <c r="I26" s="19" t="s">
        <v>8</v>
      </c>
      <c r="J26" s="19" t="s">
        <v>12</v>
      </c>
      <c r="K26" s="31" t="s">
        <v>208</v>
      </c>
      <c r="L26" s="36"/>
      <c r="M26" s="4"/>
      <c r="N26" s="4"/>
    </row>
    <row r="27" spans="1:16" s="2" customFormat="1" ht="14.25" customHeight="1">
      <c r="A27" s="19">
        <f t="shared" si="7"/>
        <v>0</v>
      </c>
      <c r="B27" s="19">
        <v>30</v>
      </c>
      <c r="C27" s="19">
        <v>30</v>
      </c>
      <c r="D27" s="20" t="s">
        <v>61</v>
      </c>
      <c r="E27" s="20"/>
      <c r="F27" s="20">
        <v>34446</v>
      </c>
      <c r="G27" s="20"/>
      <c r="H27" s="19" t="s">
        <v>7</v>
      </c>
      <c r="I27" s="19" t="s">
        <v>8</v>
      </c>
      <c r="J27" s="19" t="s">
        <v>55</v>
      </c>
      <c r="K27" s="31" t="s">
        <v>208</v>
      </c>
      <c r="L27" s="36"/>
      <c r="M27" s="4"/>
      <c r="N27" s="4"/>
    </row>
    <row r="28" spans="1:16" s="2" customFormat="1" ht="14.25" customHeight="1">
      <c r="A28" s="19">
        <f t="shared" si="7"/>
        <v>0</v>
      </c>
      <c r="B28" s="19">
        <v>30</v>
      </c>
      <c r="C28" s="19">
        <v>30</v>
      </c>
      <c r="D28" s="20" t="s">
        <v>61</v>
      </c>
      <c r="E28" s="20"/>
      <c r="F28" s="20">
        <v>36784</v>
      </c>
      <c r="G28" s="20"/>
      <c r="H28" s="19" t="s">
        <v>7</v>
      </c>
      <c r="I28" s="19" t="s">
        <v>8</v>
      </c>
      <c r="J28" s="19" t="s">
        <v>27</v>
      </c>
      <c r="K28" s="31" t="s">
        <v>208</v>
      </c>
      <c r="L28" s="37"/>
      <c r="M28" s="4"/>
      <c r="N28" s="4"/>
    </row>
    <row r="29" spans="1:16" s="2" customFormat="1" ht="14.25" customHeight="1">
      <c r="A29" s="19">
        <f t="shared" ref="A29:A31" si="8">C29-B29</f>
        <v>0</v>
      </c>
      <c r="B29" s="19">
        <v>30</v>
      </c>
      <c r="C29" s="19">
        <v>30</v>
      </c>
      <c r="D29" s="20" t="s">
        <v>61</v>
      </c>
      <c r="E29" s="20"/>
      <c r="F29" s="20">
        <v>38101</v>
      </c>
      <c r="G29" s="20"/>
      <c r="H29" s="19" t="s">
        <v>7</v>
      </c>
      <c r="I29" s="19" t="s">
        <v>8</v>
      </c>
      <c r="J29" s="2" t="s">
        <v>18</v>
      </c>
      <c r="K29" s="31" t="s">
        <v>208</v>
      </c>
      <c r="L29" s="36"/>
      <c r="M29" s="4"/>
      <c r="N29" s="4"/>
    </row>
    <row r="30" spans="1:16" s="2" customFormat="1" ht="14.25" customHeight="1">
      <c r="A30" s="19">
        <f t="shared" si="8"/>
        <v>13</v>
      </c>
      <c r="B30" s="19">
        <v>17</v>
      </c>
      <c r="C30" s="19">
        <v>30</v>
      </c>
      <c r="D30" s="20" t="s">
        <v>61</v>
      </c>
      <c r="E30" s="20"/>
      <c r="F30" s="20">
        <v>39370</v>
      </c>
      <c r="G30" s="20"/>
      <c r="H30" s="19" t="s">
        <v>7</v>
      </c>
      <c r="I30" s="19" t="s">
        <v>8</v>
      </c>
      <c r="J30" s="19" t="s">
        <v>19</v>
      </c>
      <c r="K30" s="31" t="s">
        <v>208</v>
      </c>
      <c r="L30" s="36"/>
      <c r="M30" s="4"/>
      <c r="N30" s="4"/>
    </row>
    <row r="31" spans="1:16" s="2" customFormat="1" ht="14.25" customHeight="1">
      <c r="A31" s="19">
        <f t="shared" si="8"/>
        <v>18</v>
      </c>
      <c r="B31" s="19">
        <v>12</v>
      </c>
      <c r="C31" s="19">
        <v>30</v>
      </c>
      <c r="D31" s="20" t="s">
        <v>61</v>
      </c>
      <c r="E31" s="20"/>
      <c r="F31" s="20">
        <v>39371</v>
      </c>
      <c r="G31" s="20"/>
      <c r="H31" s="19" t="s">
        <v>7</v>
      </c>
      <c r="I31" s="19" t="s">
        <v>8</v>
      </c>
      <c r="J31" s="19" t="s">
        <v>16</v>
      </c>
      <c r="K31" s="31" t="s">
        <v>208</v>
      </c>
      <c r="L31" s="37"/>
      <c r="M31" s="4"/>
      <c r="N31" s="4"/>
    </row>
    <row r="32" spans="1:16" s="2" customFormat="1" ht="14.25" customHeight="1">
      <c r="A32" s="19">
        <f>C32-B32</f>
        <v>41</v>
      </c>
      <c r="B32" s="19">
        <v>259</v>
      </c>
      <c r="C32" s="21">
        <v>300</v>
      </c>
      <c r="D32" s="20" t="s">
        <v>63</v>
      </c>
      <c r="E32" s="20" t="s">
        <v>64</v>
      </c>
      <c r="F32" s="20">
        <v>34447</v>
      </c>
      <c r="G32" s="20" t="s">
        <v>130</v>
      </c>
      <c r="H32" s="19" t="s">
        <v>4</v>
      </c>
      <c r="I32" s="19" t="s">
        <v>6</v>
      </c>
      <c r="J32" s="19" t="s">
        <v>10</v>
      </c>
      <c r="K32" s="19" t="s">
        <v>210</v>
      </c>
      <c r="L32" s="21"/>
      <c r="M32" s="4">
        <v>3</v>
      </c>
      <c r="N32" s="4">
        <f>M32*B32</f>
        <v>777</v>
      </c>
    </row>
    <row r="33" spans="1:14" s="2" customFormat="1" ht="14.25" customHeight="1">
      <c r="A33" s="19">
        <f t="shared" ref="A33:A34" si="9">C33-B33</f>
        <v>8</v>
      </c>
      <c r="B33" s="19">
        <v>22</v>
      </c>
      <c r="C33" s="19">
        <v>30</v>
      </c>
      <c r="D33" s="20" t="s">
        <v>63</v>
      </c>
      <c r="E33" s="20"/>
      <c r="F33" s="20">
        <v>41990</v>
      </c>
      <c r="G33" s="20"/>
      <c r="H33" s="19" t="s">
        <v>7</v>
      </c>
      <c r="I33" s="19" t="s">
        <v>13</v>
      </c>
      <c r="J33" s="23" t="s">
        <v>36</v>
      </c>
      <c r="K33" s="31" t="s">
        <v>188</v>
      </c>
      <c r="L33" s="37"/>
      <c r="M33" s="4"/>
      <c r="N33" s="4"/>
    </row>
    <row r="34" spans="1:14" s="2" customFormat="1" ht="13.5" customHeight="1">
      <c r="A34" s="19">
        <f t="shared" si="9"/>
        <v>21</v>
      </c>
      <c r="B34" s="19">
        <v>9</v>
      </c>
      <c r="C34" s="19">
        <v>30</v>
      </c>
      <c r="D34" s="20" t="s">
        <v>63</v>
      </c>
      <c r="E34" s="20"/>
      <c r="F34" s="20">
        <v>41991</v>
      </c>
      <c r="G34" s="20"/>
      <c r="H34" s="19" t="s">
        <v>7</v>
      </c>
      <c r="I34" s="19" t="s">
        <v>13</v>
      </c>
      <c r="J34" s="2" t="s">
        <v>97</v>
      </c>
      <c r="K34" s="31" t="s">
        <v>188</v>
      </c>
      <c r="L34" s="37"/>
      <c r="M34" s="4"/>
      <c r="N34" s="4"/>
    </row>
    <row r="35" spans="1:14" s="2" customFormat="1" ht="14.25" customHeight="1">
      <c r="A35" s="19">
        <f t="shared" ref="A35" si="10">C35-B35</f>
        <v>7</v>
      </c>
      <c r="B35" s="19">
        <v>23</v>
      </c>
      <c r="C35" s="19">
        <v>30</v>
      </c>
      <c r="D35" s="20" t="s">
        <v>63</v>
      </c>
      <c r="E35" s="20"/>
      <c r="F35" s="20">
        <v>34448</v>
      </c>
      <c r="G35" s="20"/>
      <c r="H35" s="19" t="s">
        <v>7</v>
      </c>
      <c r="I35" s="19" t="s">
        <v>8</v>
      </c>
      <c r="J35" s="19" t="s">
        <v>9</v>
      </c>
      <c r="K35" s="31" t="s">
        <v>188</v>
      </c>
      <c r="L35" s="36"/>
      <c r="M35" s="4"/>
      <c r="N35" s="4"/>
    </row>
    <row r="36" spans="1:14" s="2" customFormat="1" ht="14.25" customHeight="1">
      <c r="A36" s="19">
        <f>C36-B36</f>
        <v>0</v>
      </c>
      <c r="B36" s="19">
        <v>30</v>
      </c>
      <c r="C36" s="19">
        <v>30</v>
      </c>
      <c r="D36" s="20" t="s">
        <v>63</v>
      </c>
      <c r="E36" s="20"/>
      <c r="F36" s="20">
        <v>34449</v>
      </c>
      <c r="G36" s="20"/>
      <c r="H36" s="19" t="s">
        <v>7</v>
      </c>
      <c r="I36" s="19" t="s">
        <v>8</v>
      </c>
      <c r="J36" s="19" t="s">
        <v>10</v>
      </c>
      <c r="K36" s="31" t="s">
        <v>188</v>
      </c>
      <c r="L36" s="37"/>
      <c r="M36" s="4"/>
      <c r="N36" s="4"/>
    </row>
    <row r="37" spans="1:14" s="2" customFormat="1" ht="14.25" customHeight="1">
      <c r="A37" s="19">
        <f t="shared" ref="A37:A41" si="11">C37-B37</f>
        <v>0</v>
      </c>
      <c r="B37" s="19">
        <v>30</v>
      </c>
      <c r="C37" s="19">
        <v>30</v>
      </c>
      <c r="D37" s="20" t="s">
        <v>63</v>
      </c>
      <c r="E37" s="20"/>
      <c r="F37" s="20">
        <v>34450</v>
      </c>
      <c r="G37" s="20"/>
      <c r="H37" s="19" t="s">
        <v>7</v>
      </c>
      <c r="I37" s="19" t="s">
        <v>8</v>
      </c>
      <c r="J37" s="19" t="s">
        <v>12</v>
      </c>
      <c r="K37" s="31" t="s">
        <v>188</v>
      </c>
      <c r="L37" s="4"/>
      <c r="M37" s="4"/>
      <c r="N37" s="4"/>
    </row>
    <row r="38" spans="1:14" s="2" customFormat="1" ht="14.25" customHeight="1">
      <c r="A38" s="19">
        <f>C38-B38</f>
        <v>0</v>
      </c>
      <c r="B38" s="19">
        <v>30</v>
      </c>
      <c r="C38" s="19">
        <v>30</v>
      </c>
      <c r="D38" s="20" t="s">
        <v>63</v>
      </c>
      <c r="E38" s="20"/>
      <c r="F38" s="20">
        <v>34451</v>
      </c>
      <c r="G38" s="20"/>
      <c r="H38" s="19" t="s">
        <v>7</v>
      </c>
      <c r="I38" s="19" t="s">
        <v>8</v>
      </c>
      <c r="J38" s="19" t="s">
        <v>55</v>
      </c>
      <c r="K38" s="31" t="s">
        <v>188</v>
      </c>
      <c r="L38" s="36"/>
      <c r="M38" s="4"/>
      <c r="N38" s="4"/>
    </row>
    <row r="39" spans="1:14" s="2" customFormat="1" ht="14.25" customHeight="1">
      <c r="A39" s="19">
        <f>C39-B39</f>
        <v>0</v>
      </c>
      <c r="B39" s="19">
        <v>30</v>
      </c>
      <c r="C39" s="19">
        <v>30</v>
      </c>
      <c r="D39" s="20" t="s">
        <v>63</v>
      </c>
      <c r="E39" s="20"/>
      <c r="F39" s="20">
        <v>36510</v>
      </c>
      <c r="G39" s="20"/>
      <c r="H39" s="19" t="s">
        <v>7</v>
      </c>
      <c r="I39" s="19" t="s">
        <v>8</v>
      </c>
      <c r="J39" s="19" t="s">
        <v>27</v>
      </c>
      <c r="K39" s="31" t="s">
        <v>188</v>
      </c>
      <c r="L39" s="36"/>
      <c r="M39" s="4"/>
      <c r="N39" s="4"/>
    </row>
    <row r="40" spans="1:14" s="2" customFormat="1" ht="14.25" customHeight="1">
      <c r="A40" s="19">
        <f>C40-B40</f>
        <v>0</v>
      </c>
      <c r="B40" s="19">
        <v>30</v>
      </c>
      <c r="C40" s="19">
        <v>30</v>
      </c>
      <c r="D40" s="20" t="s">
        <v>63</v>
      </c>
      <c r="E40" s="20"/>
      <c r="F40" s="20">
        <v>38102</v>
      </c>
      <c r="G40" s="20"/>
      <c r="H40" s="19" t="s">
        <v>7</v>
      </c>
      <c r="I40" s="19" t="s">
        <v>8</v>
      </c>
      <c r="J40" s="23" t="s">
        <v>18</v>
      </c>
      <c r="K40" s="31" t="s">
        <v>188</v>
      </c>
      <c r="L40" s="37"/>
      <c r="M40" s="4"/>
      <c r="N40" s="4"/>
    </row>
    <row r="41" spans="1:14" s="2" customFormat="1" ht="14.25" customHeight="1">
      <c r="A41" s="19">
        <f t="shared" si="11"/>
        <v>3</v>
      </c>
      <c r="B41" s="19">
        <v>27</v>
      </c>
      <c r="C41" s="19">
        <v>30</v>
      </c>
      <c r="D41" s="20" t="s">
        <v>63</v>
      </c>
      <c r="E41" s="20"/>
      <c r="F41" s="20">
        <v>40102</v>
      </c>
      <c r="G41" s="20"/>
      <c r="H41" s="19" t="s">
        <v>7</v>
      </c>
      <c r="I41" s="19" t="s">
        <v>8</v>
      </c>
      <c r="J41" s="23" t="s">
        <v>19</v>
      </c>
      <c r="K41" s="31" t="s">
        <v>188</v>
      </c>
      <c r="M41" s="4"/>
      <c r="N41" s="4"/>
    </row>
    <row r="42" spans="1:14" s="2" customFormat="1" ht="14.25" customHeight="1">
      <c r="A42" s="19">
        <f>C42-B42</f>
        <v>5</v>
      </c>
      <c r="B42" s="19">
        <v>25</v>
      </c>
      <c r="C42" s="19">
        <v>30</v>
      </c>
      <c r="D42" s="20" t="s">
        <v>63</v>
      </c>
      <c r="E42" s="20"/>
      <c r="F42" s="20">
        <v>40649</v>
      </c>
      <c r="G42" s="20"/>
      <c r="H42" s="19" t="s">
        <v>7</v>
      </c>
      <c r="I42" s="19" t="s">
        <v>8</v>
      </c>
      <c r="J42" s="23" t="s">
        <v>16</v>
      </c>
      <c r="K42" s="31" t="s">
        <v>188</v>
      </c>
      <c r="L42" s="36"/>
      <c r="M42" s="4"/>
      <c r="N42" s="4"/>
    </row>
    <row r="43" spans="1:14" s="2" customFormat="1" ht="14.25" customHeight="1">
      <c r="A43" s="19">
        <f t="shared" ref="A43:A44" si="12">C43-B43</f>
        <v>-1</v>
      </c>
      <c r="B43" s="19">
        <v>1</v>
      </c>
      <c r="C43" s="19">
        <v>0</v>
      </c>
      <c r="D43" s="20" t="s">
        <v>63</v>
      </c>
      <c r="E43" s="20"/>
      <c r="F43" s="24">
        <v>40650</v>
      </c>
      <c r="G43" s="20"/>
      <c r="H43" s="19" t="s">
        <v>7</v>
      </c>
      <c r="I43" s="19" t="s">
        <v>8</v>
      </c>
      <c r="J43" s="23" t="s">
        <v>36</v>
      </c>
      <c r="K43" s="31" t="s">
        <v>188</v>
      </c>
      <c r="L43" s="57" t="s">
        <v>288</v>
      </c>
      <c r="M43" s="4"/>
      <c r="N43" s="4"/>
    </row>
    <row r="44" spans="1:14" s="2" customFormat="1" ht="13.5" customHeight="1">
      <c r="A44" s="19">
        <f t="shared" si="12"/>
        <v>-2</v>
      </c>
      <c r="B44" s="19">
        <v>2</v>
      </c>
      <c r="C44" s="19">
        <v>0</v>
      </c>
      <c r="D44" s="20" t="s">
        <v>63</v>
      </c>
      <c r="E44" s="20"/>
      <c r="F44" s="24">
        <v>40651</v>
      </c>
      <c r="G44" s="20"/>
      <c r="H44" s="19" t="s">
        <v>7</v>
      </c>
      <c r="I44" s="19" t="s">
        <v>8</v>
      </c>
      <c r="J44" s="2" t="s">
        <v>97</v>
      </c>
      <c r="K44" s="31" t="s">
        <v>188</v>
      </c>
      <c r="L44" s="57" t="s">
        <v>288</v>
      </c>
      <c r="M44" s="4"/>
      <c r="N44" s="4"/>
    </row>
    <row r="45" spans="1:14" s="2" customFormat="1" ht="14.25" customHeight="1">
      <c r="A45" s="19">
        <f t="shared" ref="A45" si="13">C45-B45</f>
        <v>0</v>
      </c>
      <c r="B45" s="19">
        <v>90</v>
      </c>
      <c r="C45" s="19">
        <v>90</v>
      </c>
      <c r="D45" s="20" t="s">
        <v>63</v>
      </c>
      <c r="E45" s="20" t="s">
        <v>64</v>
      </c>
      <c r="F45" s="20">
        <v>41547</v>
      </c>
      <c r="G45" s="20" t="s">
        <v>267</v>
      </c>
      <c r="H45" s="19" t="s">
        <v>4</v>
      </c>
      <c r="I45" s="19" t="s">
        <v>6</v>
      </c>
      <c r="J45" s="19" t="s">
        <v>18</v>
      </c>
      <c r="K45" s="19" t="s">
        <v>269</v>
      </c>
      <c r="L45" s="24"/>
      <c r="M45" s="4">
        <v>3</v>
      </c>
      <c r="N45" s="4">
        <f t="shared" ref="N45" si="14">M45*B45</f>
        <v>270</v>
      </c>
    </row>
    <row r="46" spans="1:14" s="2" customFormat="1" ht="14.25" customHeight="1">
      <c r="A46" s="19">
        <f t="shared" ref="A46:A47" si="15">C46-B46</f>
        <v>0</v>
      </c>
      <c r="B46" s="19">
        <v>30</v>
      </c>
      <c r="C46" s="19">
        <v>30</v>
      </c>
      <c r="D46" s="20" t="s">
        <v>63</v>
      </c>
      <c r="E46" s="20"/>
      <c r="F46" s="20">
        <v>46659</v>
      </c>
      <c r="G46" s="20"/>
      <c r="H46" s="19" t="s">
        <v>7</v>
      </c>
      <c r="I46" s="19" t="s">
        <v>14</v>
      </c>
      <c r="J46" s="2" t="s">
        <v>10</v>
      </c>
      <c r="K46" s="31" t="s">
        <v>188</v>
      </c>
      <c r="L46" s="37"/>
      <c r="M46" s="4"/>
      <c r="N46" s="4"/>
    </row>
    <row r="47" spans="1:14" s="2" customFormat="1" ht="13.5" customHeight="1">
      <c r="A47" s="19">
        <f t="shared" si="15"/>
        <v>0</v>
      </c>
      <c r="B47" s="19">
        <v>30</v>
      </c>
      <c r="C47" s="19">
        <v>30</v>
      </c>
      <c r="D47" s="20" t="s">
        <v>63</v>
      </c>
      <c r="E47" s="20"/>
      <c r="F47" s="20">
        <v>46660</v>
      </c>
      <c r="G47" s="20"/>
      <c r="H47" s="19" t="s">
        <v>7</v>
      </c>
      <c r="I47" s="19" t="s">
        <v>14</v>
      </c>
      <c r="J47" s="2" t="s">
        <v>12</v>
      </c>
      <c r="K47" s="31" t="s">
        <v>188</v>
      </c>
      <c r="L47" s="37"/>
      <c r="M47" s="4"/>
      <c r="N47" s="4"/>
    </row>
    <row r="48" spans="1:14" s="2" customFormat="1" ht="13.5" customHeight="1">
      <c r="A48" s="19">
        <f t="shared" ref="A48" si="16">C48-B48</f>
        <v>0</v>
      </c>
      <c r="B48" s="19">
        <v>30</v>
      </c>
      <c r="C48" s="19">
        <v>30</v>
      </c>
      <c r="D48" s="20" t="s">
        <v>63</v>
      </c>
      <c r="E48" s="20"/>
      <c r="F48" s="20">
        <v>46661</v>
      </c>
      <c r="G48" s="20"/>
      <c r="H48" s="19" t="s">
        <v>7</v>
      </c>
      <c r="I48" s="19" t="s">
        <v>14</v>
      </c>
      <c r="J48" s="2" t="s">
        <v>55</v>
      </c>
      <c r="K48" s="31" t="s">
        <v>188</v>
      </c>
      <c r="L48" s="37"/>
      <c r="M48" s="4"/>
      <c r="N48" s="4"/>
    </row>
    <row r="49" spans="1:16" s="2" customFormat="1" ht="14.25" customHeight="1">
      <c r="A49" s="19">
        <f t="shared" ref="A49:A57" si="17">C49-B49</f>
        <v>3</v>
      </c>
      <c r="B49" s="19">
        <v>167</v>
      </c>
      <c r="C49" s="19">
        <v>170</v>
      </c>
      <c r="D49" s="20" t="s">
        <v>65</v>
      </c>
      <c r="E49" s="20" t="s">
        <v>66</v>
      </c>
      <c r="F49" s="20">
        <v>34014</v>
      </c>
      <c r="G49" s="20" t="s">
        <v>223</v>
      </c>
      <c r="H49" s="19" t="s">
        <v>4</v>
      </c>
      <c r="I49" s="19" t="s">
        <v>6</v>
      </c>
      <c r="J49" s="19" t="s">
        <v>27</v>
      </c>
      <c r="K49" s="19" t="s">
        <v>179</v>
      </c>
      <c r="L49" s="21"/>
      <c r="M49" s="4">
        <v>3</v>
      </c>
      <c r="N49" s="4">
        <f>M49*B49</f>
        <v>501</v>
      </c>
    </row>
    <row r="50" spans="1:16" s="2" customFormat="1" ht="14.25" customHeight="1">
      <c r="A50" s="19">
        <f t="shared" ref="A50:A52" si="18">C50-B50</f>
        <v>18</v>
      </c>
      <c r="B50" s="19">
        <v>72</v>
      </c>
      <c r="C50" s="19">
        <v>90</v>
      </c>
      <c r="D50" s="20" t="s">
        <v>65</v>
      </c>
      <c r="E50" s="20" t="s">
        <v>66</v>
      </c>
      <c r="F50" s="20">
        <v>40572</v>
      </c>
      <c r="G50" s="20" t="s">
        <v>224</v>
      </c>
      <c r="H50" s="19" t="s">
        <v>4</v>
      </c>
      <c r="I50" s="19" t="s">
        <v>6</v>
      </c>
      <c r="J50" s="19" t="s">
        <v>18</v>
      </c>
      <c r="K50" s="19" t="s">
        <v>207</v>
      </c>
      <c r="L50" s="21"/>
      <c r="M50" s="4">
        <v>3</v>
      </c>
      <c r="N50" s="4">
        <f t="shared" ref="N50:N52" si="19">M50*B50</f>
        <v>216</v>
      </c>
    </row>
    <row r="51" spans="1:16" s="11" customFormat="1" ht="28.7" customHeight="1">
      <c r="A51" s="15" t="s">
        <v>98</v>
      </c>
      <c r="B51" s="16" t="s">
        <v>21</v>
      </c>
      <c r="C51" s="15" t="s">
        <v>99</v>
      </c>
      <c r="D51" s="16" t="s">
        <v>0</v>
      </c>
      <c r="E51" s="17"/>
      <c r="F51" s="18" t="s">
        <v>86</v>
      </c>
      <c r="G51" s="16" t="s">
        <v>87</v>
      </c>
      <c r="H51" s="15" t="s">
        <v>100</v>
      </c>
      <c r="I51" s="16" t="s">
        <v>1</v>
      </c>
      <c r="J51" s="16" t="s">
        <v>2</v>
      </c>
      <c r="K51" s="16" t="s">
        <v>3</v>
      </c>
      <c r="L51" s="16" t="s">
        <v>88</v>
      </c>
      <c r="M51" s="12" t="s">
        <v>25</v>
      </c>
      <c r="N51" s="13" t="s">
        <v>101</v>
      </c>
      <c r="O51" s="10"/>
      <c r="P51" s="10"/>
    </row>
    <row r="52" spans="1:16" s="2" customFormat="1" ht="14.25" customHeight="1">
      <c r="A52" s="19">
        <f t="shared" si="18"/>
        <v>4</v>
      </c>
      <c r="B52" s="19">
        <v>86</v>
      </c>
      <c r="C52" s="19">
        <v>90</v>
      </c>
      <c r="D52" s="20" t="s">
        <v>65</v>
      </c>
      <c r="E52" s="20" t="s">
        <v>66</v>
      </c>
      <c r="F52" s="20">
        <v>41548</v>
      </c>
      <c r="G52" s="20" t="s">
        <v>224</v>
      </c>
      <c r="H52" s="19" t="s">
        <v>4</v>
      </c>
      <c r="I52" s="19" t="s">
        <v>6</v>
      </c>
      <c r="J52" s="19" t="s">
        <v>19</v>
      </c>
      <c r="K52" s="19" t="s">
        <v>207</v>
      </c>
      <c r="L52" s="21"/>
      <c r="M52" s="4">
        <v>3</v>
      </c>
      <c r="N52" s="4">
        <f t="shared" si="19"/>
        <v>258</v>
      </c>
    </row>
    <row r="53" spans="1:16" s="2" customFormat="1" ht="14.25" customHeight="1">
      <c r="A53" s="19">
        <f t="shared" ref="A53" si="20">C53-B53</f>
        <v>51</v>
      </c>
      <c r="B53" s="19">
        <v>39</v>
      </c>
      <c r="C53" s="19">
        <v>90</v>
      </c>
      <c r="D53" s="20" t="s">
        <v>65</v>
      </c>
      <c r="E53" s="20" t="s">
        <v>66</v>
      </c>
      <c r="F53" s="20">
        <v>46081</v>
      </c>
      <c r="G53" s="20" t="s">
        <v>224</v>
      </c>
      <c r="H53" s="19" t="s">
        <v>4</v>
      </c>
      <c r="I53" s="19" t="s">
        <v>6</v>
      </c>
      <c r="J53" s="19" t="s">
        <v>16</v>
      </c>
      <c r="K53" s="19" t="s">
        <v>207</v>
      </c>
      <c r="L53" s="21"/>
      <c r="M53" s="4">
        <v>3</v>
      </c>
      <c r="N53" s="4">
        <f t="shared" ref="N53" si="21">M53*B53</f>
        <v>117</v>
      </c>
    </row>
    <row r="54" spans="1:16" s="2" customFormat="1" ht="14.25" customHeight="1">
      <c r="A54" s="19">
        <f t="shared" si="17"/>
        <v>5</v>
      </c>
      <c r="B54" s="19">
        <v>25</v>
      </c>
      <c r="C54" s="19">
        <v>30</v>
      </c>
      <c r="D54" s="20" t="s">
        <v>65</v>
      </c>
      <c r="E54" s="20"/>
      <c r="F54" s="20">
        <v>34452</v>
      </c>
      <c r="G54" s="20"/>
      <c r="H54" s="19" t="s">
        <v>20</v>
      </c>
      <c r="I54" s="19" t="s">
        <v>8</v>
      </c>
      <c r="J54" s="19" t="s">
        <v>9</v>
      </c>
      <c r="K54" s="31" t="s">
        <v>241</v>
      </c>
      <c r="L54" s="39"/>
      <c r="M54" s="4"/>
      <c r="N54" s="4"/>
    </row>
    <row r="55" spans="1:16" s="2" customFormat="1" ht="14.25" customHeight="1">
      <c r="A55" s="19">
        <f t="shared" ref="A55" si="22">C55-B55</f>
        <v>0</v>
      </c>
      <c r="B55" s="19">
        <v>30</v>
      </c>
      <c r="C55" s="19">
        <v>30</v>
      </c>
      <c r="D55" s="20" t="s">
        <v>65</v>
      </c>
      <c r="E55" s="20"/>
      <c r="F55" s="20">
        <v>34453</v>
      </c>
      <c r="G55" s="20"/>
      <c r="H55" s="19" t="s">
        <v>20</v>
      </c>
      <c r="I55" s="19" t="s">
        <v>8</v>
      </c>
      <c r="J55" s="19" t="s">
        <v>10</v>
      </c>
      <c r="K55" s="31" t="s">
        <v>241</v>
      </c>
      <c r="L55" s="40"/>
      <c r="M55" s="4"/>
      <c r="N55" s="4"/>
    </row>
    <row r="56" spans="1:16" s="2" customFormat="1" ht="14.25" customHeight="1">
      <c r="A56" s="19">
        <f t="shared" si="17"/>
        <v>0</v>
      </c>
      <c r="B56" s="19">
        <v>30</v>
      </c>
      <c r="C56" s="19">
        <v>30</v>
      </c>
      <c r="D56" s="20" t="s">
        <v>65</v>
      </c>
      <c r="E56" s="20"/>
      <c r="F56" s="24">
        <v>34454</v>
      </c>
      <c r="G56" s="20"/>
      <c r="H56" s="19" t="s">
        <v>20</v>
      </c>
      <c r="I56" s="19" t="s">
        <v>8</v>
      </c>
      <c r="J56" s="19" t="s">
        <v>12</v>
      </c>
      <c r="K56" s="31" t="s">
        <v>241</v>
      </c>
      <c r="L56" s="40"/>
      <c r="M56" s="4"/>
      <c r="N56" s="4"/>
    </row>
    <row r="57" spans="1:16" s="2" customFormat="1" ht="14.25" customHeight="1">
      <c r="A57" s="19">
        <f t="shared" si="17"/>
        <v>0</v>
      </c>
      <c r="B57" s="19">
        <v>30</v>
      </c>
      <c r="C57" s="19">
        <v>30</v>
      </c>
      <c r="D57" s="20" t="s">
        <v>65</v>
      </c>
      <c r="E57" s="20"/>
      <c r="F57" s="20">
        <v>34455</v>
      </c>
      <c r="G57" s="20"/>
      <c r="H57" s="19" t="s">
        <v>20</v>
      </c>
      <c r="I57" s="19" t="s">
        <v>8</v>
      </c>
      <c r="J57" s="19" t="s">
        <v>55</v>
      </c>
      <c r="K57" s="31" t="s">
        <v>241</v>
      </c>
      <c r="L57" s="40"/>
      <c r="M57" s="4"/>
      <c r="N57" s="4"/>
    </row>
    <row r="58" spans="1:16" s="2" customFormat="1" ht="14.25" customHeight="1">
      <c r="A58" s="19">
        <f t="shared" ref="A58:A67" si="23">C58-B58</f>
        <v>0</v>
      </c>
      <c r="B58" s="19">
        <v>30</v>
      </c>
      <c r="C58" s="19">
        <v>30</v>
      </c>
      <c r="D58" s="20" t="s">
        <v>65</v>
      </c>
      <c r="E58" s="20"/>
      <c r="F58" s="20">
        <v>36512</v>
      </c>
      <c r="G58" s="20"/>
      <c r="H58" s="19" t="s">
        <v>20</v>
      </c>
      <c r="I58" s="19" t="s">
        <v>8</v>
      </c>
      <c r="J58" s="19" t="s">
        <v>27</v>
      </c>
      <c r="K58" s="31" t="s">
        <v>241</v>
      </c>
      <c r="L58" s="40"/>
      <c r="M58" s="4"/>
      <c r="N58" s="4"/>
    </row>
    <row r="59" spans="1:16" s="2" customFormat="1" ht="14.25" customHeight="1">
      <c r="A59" s="19">
        <f t="shared" ref="A59" si="24">C59-B59</f>
        <v>0</v>
      </c>
      <c r="B59" s="19">
        <v>30</v>
      </c>
      <c r="C59" s="19">
        <v>30</v>
      </c>
      <c r="D59" s="20" t="s">
        <v>65</v>
      </c>
      <c r="E59" s="20"/>
      <c r="F59" s="20">
        <v>38103</v>
      </c>
      <c r="G59" s="20"/>
      <c r="H59" s="19" t="s">
        <v>20</v>
      </c>
      <c r="I59" s="19" t="s">
        <v>8</v>
      </c>
      <c r="J59" s="19" t="s">
        <v>18</v>
      </c>
      <c r="K59" s="31" t="s">
        <v>241</v>
      </c>
      <c r="L59" s="40"/>
      <c r="M59" s="4"/>
      <c r="N59" s="4"/>
    </row>
    <row r="60" spans="1:16" s="2" customFormat="1" ht="14.25" customHeight="1">
      <c r="A60" s="19">
        <f t="shared" si="23"/>
        <v>0</v>
      </c>
      <c r="B60" s="19">
        <v>30</v>
      </c>
      <c r="C60" s="19">
        <v>30</v>
      </c>
      <c r="D60" s="20" t="s">
        <v>65</v>
      </c>
      <c r="E60" s="20"/>
      <c r="F60" s="20">
        <v>40111</v>
      </c>
      <c r="G60" s="20"/>
      <c r="H60" s="19" t="s">
        <v>20</v>
      </c>
      <c r="I60" s="19" t="s">
        <v>8</v>
      </c>
      <c r="J60" s="19" t="s">
        <v>19</v>
      </c>
      <c r="K60" s="31" t="s">
        <v>241</v>
      </c>
      <c r="L60" s="40"/>
      <c r="M60" s="4"/>
      <c r="N60" s="4"/>
    </row>
    <row r="61" spans="1:16" s="2" customFormat="1" ht="14.25" customHeight="1">
      <c r="A61" s="19">
        <f t="shared" ref="A61" si="25">C61-B61</f>
        <v>1</v>
      </c>
      <c r="B61" s="19">
        <v>29</v>
      </c>
      <c r="C61" s="19">
        <v>30</v>
      </c>
      <c r="D61" s="20" t="s">
        <v>65</v>
      </c>
      <c r="E61" s="20"/>
      <c r="F61" s="24">
        <v>40652</v>
      </c>
      <c r="G61" s="20"/>
      <c r="H61" s="19" t="s">
        <v>20</v>
      </c>
      <c r="I61" s="19" t="s">
        <v>8</v>
      </c>
      <c r="J61" s="19" t="s">
        <v>112</v>
      </c>
      <c r="K61" s="31" t="s">
        <v>241</v>
      </c>
      <c r="L61" s="40"/>
      <c r="M61" s="4"/>
      <c r="N61" s="4"/>
    </row>
    <row r="62" spans="1:16" s="2" customFormat="1" ht="14.25" customHeight="1">
      <c r="A62" s="19">
        <f>C62-B62</f>
        <v>4</v>
      </c>
      <c r="B62" s="19">
        <v>26</v>
      </c>
      <c r="C62" s="19">
        <v>30</v>
      </c>
      <c r="D62" s="20" t="s">
        <v>65</v>
      </c>
      <c r="E62" s="20"/>
      <c r="F62" s="24">
        <v>46023</v>
      </c>
      <c r="G62" s="20"/>
      <c r="H62" s="19" t="s">
        <v>20</v>
      </c>
      <c r="I62" s="19" t="s">
        <v>8</v>
      </c>
      <c r="J62" s="19" t="s">
        <v>275</v>
      </c>
      <c r="K62" s="31" t="s">
        <v>241</v>
      </c>
      <c r="L62" s="46"/>
      <c r="M62" s="4"/>
      <c r="N62" s="4"/>
    </row>
    <row r="63" spans="1:16" s="2" customFormat="1" ht="14.25" customHeight="1">
      <c r="A63" s="19">
        <f t="shared" si="23"/>
        <v>3</v>
      </c>
      <c r="B63" s="19">
        <v>27</v>
      </c>
      <c r="C63" s="19">
        <v>30</v>
      </c>
      <c r="D63" s="20" t="s">
        <v>65</v>
      </c>
      <c r="E63" s="20"/>
      <c r="F63" s="20">
        <v>40653</v>
      </c>
      <c r="G63" s="20"/>
      <c r="H63" s="19" t="s">
        <v>20</v>
      </c>
      <c r="I63" s="19" t="s">
        <v>14</v>
      </c>
      <c r="J63" s="19" t="s">
        <v>9</v>
      </c>
      <c r="K63" s="31" t="s">
        <v>241</v>
      </c>
      <c r="L63" s="40"/>
      <c r="M63" s="4"/>
      <c r="N63" s="4"/>
    </row>
    <row r="64" spans="1:16" s="2" customFormat="1" ht="14.25" customHeight="1">
      <c r="A64" s="19">
        <f t="shared" si="23"/>
        <v>13</v>
      </c>
      <c r="B64" s="19">
        <v>17</v>
      </c>
      <c r="C64" s="19">
        <v>30</v>
      </c>
      <c r="D64" s="20" t="s">
        <v>65</v>
      </c>
      <c r="E64" s="20"/>
      <c r="F64" s="20">
        <v>40654</v>
      </c>
      <c r="G64" s="20"/>
      <c r="H64" s="19" t="s">
        <v>20</v>
      </c>
      <c r="I64" s="19" t="s">
        <v>14</v>
      </c>
      <c r="J64" s="19" t="s">
        <v>10</v>
      </c>
      <c r="K64" s="31" t="s">
        <v>241</v>
      </c>
      <c r="L64" s="40"/>
      <c r="M64" s="4"/>
      <c r="N64" s="4"/>
    </row>
    <row r="65" spans="1:14" s="2" customFormat="1" ht="14.25" customHeight="1">
      <c r="A65" s="19">
        <f t="shared" si="23"/>
        <v>0</v>
      </c>
      <c r="B65" s="19">
        <v>30</v>
      </c>
      <c r="C65" s="19">
        <v>30</v>
      </c>
      <c r="D65" s="20" t="s">
        <v>65</v>
      </c>
      <c r="E65" s="20"/>
      <c r="F65" s="20">
        <v>40655</v>
      </c>
      <c r="G65" s="20"/>
      <c r="H65" s="19" t="s">
        <v>20</v>
      </c>
      <c r="I65" s="19" t="s">
        <v>14</v>
      </c>
      <c r="J65" s="19" t="s">
        <v>12</v>
      </c>
      <c r="K65" s="31" t="s">
        <v>241</v>
      </c>
      <c r="L65" s="40"/>
      <c r="M65" s="4"/>
      <c r="N65" s="4"/>
    </row>
    <row r="66" spans="1:14" s="2" customFormat="1" ht="14.25" customHeight="1">
      <c r="A66" s="19">
        <f t="shared" ref="A66" si="26">C66-B66</f>
        <v>0</v>
      </c>
      <c r="B66" s="19">
        <v>30</v>
      </c>
      <c r="C66" s="19">
        <v>30</v>
      </c>
      <c r="D66" s="20" t="s">
        <v>65</v>
      </c>
      <c r="E66" s="20"/>
      <c r="F66" s="20">
        <v>40656</v>
      </c>
      <c r="G66" s="20"/>
      <c r="H66" s="19" t="s">
        <v>20</v>
      </c>
      <c r="I66" s="19" t="s">
        <v>14</v>
      </c>
      <c r="J66" s="19" t="s">
        <v>55</v>
      </c>
      <c r="K66" s="31" t="s">
        <v>241</v>
      </c>
      <c r="L66" s="40"/>
      <c r="M66" s="4"/>
      <c r="N66" s="4"/>
    </row>
    <row r="67" spans="1:14" s="2" customFormat="1" ht="14.25" hidden="1" customHeight="1">
      <c r="A67" s="19">
        <f t="shared" si="23"/>
        <v>30</v>
      </c>
      <c r="B67" s="19">
        <v>0</v>
      </c>
      <c r="C67" s="19">
        <v>30</v>
      </c>
      <c r="D67" s="20" t="s">
        <v>65</v>
      </c>
      <c r="E67" s="20"/>
      <c r="F67" s="20">
        <v>46022</v>
      </c>
      <c r="G67" s="20"/>
      <c r="H67" s="19" t="s">
        <v>20</v>
      </c>
      <c r="I67" s="19" t="s">
        <v>14</v>
      </c>
      <c r="J67" s="19" t="s">
        <v>18</v>
      </c>
      <c r="K67" s="31"/>
      <c r="L67" s="53" t="s">
        <v>266</v>
      </c>
      <c r="M67" s="4"/>
      <c r="N67" s="4"/>
    </row>
    <row r="68" spans="1:14" s="2" customFormat="1" ht="14.25" customHeight="1">
      <c r="A68" s="19">
        <f t="shared" ref="A68:A80" si="27">C68-B68</f>
        <v>0</v>
      </c>
      <c r="B68" s="19">
        <v>103</v>
      </c>
      <c r="C68" s="21">
        <v>103</v>
      </c>
      <c r="D68" s="20" t="s">
        <v>67</v>
      </c>
      <c r="E68" s="20" t="s">
        <v>48</v>
      </c>
      <c r="F68" s="20">
        <v>34456</v>
      </c>
      <c r="G68" s="20" t="s">
        <v>225</v>
      </c>
      <c r="H68" s="19" t="s">
        <v>68</v>
      </c>
      <c r="I68" s="19" t="s">
        <v>15</v>
      </c>
      <c r="J68" s="19" t="s">
        <v>12</v>
      </c>
      <c r="K68" s="19" t="s">
        <v>173</v>
      </c>
      <c r="L68" s="21"/>
      <c r="M68" s="4">
        <v>2</v>
      </c>
      <c r="N68" s="4">
        <f>M68*B68</f>
        <v>206</v>
      </c>
    </row>
    <row r="69" spans="1:14" s="2" customFormat="1" ht="14.25" customHeight="1">
      <c r="A69" s="19">
        <f t="shared" ref="A69:A70" si="28">C69-B69</f>
        <v>0</v>
      </c>
      <c r="B69" s="19">
        <v>103</v>
      </c>
      <c r="C69" s="21">
        <v>103</v>
      </c>
      <c r="D69" s="20" t="s">
        <v>67</v>
      </c>
      <c r="E69" s="20" t="s">
        <v>48</v>
      </c>
      <c r="F69" s="20">
        <v>44906</v>
      </c>
      <c r="G69" s="20" t="s">
        <v>225</v>
      </c>
      <c r="H69" s="19" t="s">
        <v>68</v>
      </c>
      <c r="I69" s="19" t="s">
        <v>15</v>
      </c>
      <c r="J69" s="19" t="s">
        <v>27</v>
      </c>
      <c r="K69" s="19" t="s">
        <v>164</v>
      </c>
      <c r="L69" s="21"/>
      <c r="M69" s="4">
        <v>2</v>
      </c>
      <c r="N69" s="4">
        <f t="shared" ref="N69:N70" si="29">M69*B69</f>
        <v>206</v>
      </c>
    </row>
    <row r="70" spans="1:14" s="2" customFormat="1" ht="14.25" customHeight="1">
      <c r="A70" s="19">
        <f t="shared" si="28"/>
        <v>0</v>
      </c>
      <c r="B70" s="19">
        <v>104</v>
      </c>
      <c r="C70" s="21">
        <v>104</v>
      </c>
      <c r="D70" s="20" t="s">
        <v>67</v>
      </c>
      <c r="E70" s="20" t="s">
        <v>48</v>
      </c>
      <c r="F70" s="20">
        <v>44907</v>
      </c>
      <c r="G70" s="20" t="s">
        <v>225</v>
      </c>
      <c r="H70" s="19" t="s">
        <v>68</v>
      </c>
      <c r="I70" s="19" t="s">
        <v>15</v>
      </c>
      <c r="J70" s="19" t="s">
        <v>18</v>
      </c>
      <c r="K70" s="19" t="s">
        <v>164</v>
      </c>
      <c r="M70" s="4">
        <v>2</v>
      </c>
      <c r="N70" s="4">
        <f t="shared" si="29"/>
        <v>208</v>
      </c>
    </row>
    <row r="71" spans="1:14" s="2" customFormat="1" ht="14.25" customHeight="1">
      <c r="A71" s="19">
        <f t="shared" si="27"/>
        <v>0</v>
      </c>
      <c r="B71" s="19">
        <v>31</v>
      </c>
      <c r="C71" s="21">
        <v>31</v>
      </c>
      <c r="D71" s="20" t="s">
        <v>67</v>
      </c>
      <c r="E71" s="20"/>
      <c r="F71" s="20">
        <v>34458</v>
      </c>
      <c r="G71" s="20"/>
      <c r="H71" s="19" t="s">
        <v>7</v>
      </c>
      <c r="I71" s="19" t="s">
        <v>8</v>
      </c>
      <c r="J71" s="19" t="s">
        <v>131</v>
      </c>
      <c r="K71" s="31" t="s">
        <v>187</v>
      </c>
      <c r="L71" s="35"/>
      <c r="M71" s="4"/>
      <c r="N71" s="4"/>
    </row>
    <row r="72" spans="1:14" s="2" customFormat="1" ht="14.25" customHeight="1">
      <c r="A72" s="19">
        <f t="shared" ref="A72" si="30">C72-B72</f>
        <v>0</v>
      </c>
      <c r="B72" s="19">
        <v>31</v>
      </c>
      <c r="C72" s="21">
        <v>31</v>
      </c>
      <c r="D72" s="20" t="s">
        <v>67</v>
      </c>
      <c r="E72" s="20"/>
      <c r="F72" s="20">
        <v>34459</v>
      </c>
      <c r="G72" s="20"/>
      <c r="H72" s="19" t="s">
        <v>7</v>
      </c>
      <c r="I72" s="19" t="s">
        <v>8</v>
      </c>
      <c r="J72" s="19" t="s">
        <v>96</v>
      </c>
      <c r="K72" s="31" t="s">
        <v>187</v>
      </c>
      <c r="L72" s="40"/>
      <c r="M72" s="4"/>
      <c r="N72" s="4"/>
    </row>
    <row r="73" spans="1:14" s="2" customFormat="1" ht="14.25" customHeight="1">
      <c r="A73" s="19">
        <f t="shared" si="27"/>
        <v>0</v>
      </c>
      <c r="B73" s="19">
        <v>31</v>
      </c>
      <c r="C73" s="21">
        <v>31</v>
      </c>
      <c r="D73" s="20" t="s">
        <v>67</v>
      </c>
      <c r="E73" s="20"/>
      <c r="F73" s="20">
        <v>36479</v>
      </c>
      <c r="G73" s="20"/>
      <c r="H73" s="19" t="s">
        <v>7</v>
      </c>
      <c r="I73" s="19" t="s">
        <v>8</v>
      </c>
      <c r="J73" s="19" t="s">
        <v>109</v>
      </c>
      <c r="K73" s="31" t="s">
        <v>187</v>
      </c>
      <c r="L73" s="40"/>
      <c r="M73" s="4"/>
      <c r="N73" s="4"/>
    </row>
    <row r="74" spans="1:14" s="2" customFormat="1" ht="14.25" customHeight="1">
      <c r="A74" s="19">
        <f t="shared" si="27"/>
        <v>1</v>
      </c>
      <c r="B74" s="19">
        <v>30</v>
      </c>
      <c r="C74" s="21">
        <v>31</v>
      </c>
      <c r="D74" s="20" t="s">
        <v>67</v>
      </c>
      <c r="E74" s="20"/>
      <c r="F74" s="20">
        <v>36785</v>
      </c>
      <c r="G74" s="20"/>
      <c r="H74" s="19" t="s">
        <v>7</v>
      </c>
      <c r="I74" s="19" t="s">
        <v>8</v>
      </c>
      <c r="J74" s="19" t="s">
        <v>110</v>
      </c>
      <c r="K74" s="31" t="s">
        <v>187</v>
      </c>
      <c r="L74" s="40"/>
      <c r="M74" s="4"/>
      <c r="N74" s="4"/>
    </row>
    <row r="75" spans="1:14" s="2" customFormat="1" ht="14.25" customHeight="1">
      <c r="A75" s="19">
        <f t="shared" si="27"/>
        <v>0</v>
      </c>
      <c r="B75" s="19">
        <v>31</v>
      </c>
      <c r="C75" s="21">
        <v>31</v>
      </c>
      <c r="D75" s="20" t="s">
        <v>67</v>
      </c>
      <c r="E75" s="20"/>
      <c r="F75" s="20">
        <v>41984</v>
      </c>
      <c r="G75" s="20"/>
      <c r="H75" s="19" t="s">
        <v>7</v>
      </c>
      <c r="I75" s="19" t="s">
        <v>8</v>
      </c>
      <c r="J75" s="19" t="s">
        <v>111</v>
      </c>
      <c r="K75" s="31" t="s">
        <v>187</v>
      </c>
      <c r="L75" s="40"/>
      <c r="M75" s="4"/>
      <c r="N75" s="4"/>
    </row>
    <row r="76" spans="1:14" s="2" customFormat="1" ht="14.25" customHeight="1">
      <c r="A76" s="19">
        <f t="shared" si="27"/>
        <v>0</v>
      </c>
      <c r="B76" s="19">
        <v>31</v>
      </c>
      <c r="C76" s="21">
        <v>31</v>
      </c>
      <c r="D76" s="20" t="s">
        <v>67</v>
      </c>
      <c r="E76" s="20"/>
      <c r="F76" s="20">
        <v>41985</v>
      </c>
      <c r="G76" s="20"/>
      <c r="H76" s="19" t="s">
        <v>7</v>
      </c>
      <c r="I76" s="19" t="s">
        <v>14</v>
      </c>
      <c r="J76" s="19" t="s">
        <v>131</v>
      </c>
      <c r="K76" s="31" t="s">
        <v>187</v>
      </c>
      <c r="L76" s="40"/>
      <c r="M76" s="4"/>
      <c r="N76" s="4"/>
    </row>
    <row r="77" spans="1:14" s="2" customFormat="1" ht="14.25" customHeight="1">
      <c r="A77" s="19">
        <f t="shared" ref="A77:A78" si="31">C77-B77</f>
        <v>0</v>
      </c>
      <c r="B77" s="19">
        <v>31</v>
      </c>
      <c r="C77" s="21">
        <v>31</v>
      </c>
      <c r="D77" s="20" t="s">
        <v>67</v>
      </c>
      <c r="E77" s="20"/>
      <c r="F77" s="20">
        <v>41986</v>
      </c>
      <c r="G77" s="20"/>
      <c r="H77" s="19" t="s">
        <v>7</v>
      </c>
      <c r="I77" s="19" t="s">
        <v>14</v>
      </c>
      <c r="J77" s="19" t="s">
        <v>96</v>
      </c>
      <c r="K77" s="31" t="s">
        <v>187</v>
      </c>
      <c r="L77" s="40"/>
      <c r="M77" s="4"/>
      <c r="N77" s="4"/>
    </row>
    <row r="78" spans="1:14" s="2" customFormat="1" ht="14.25" customHeight="1">
      <c r="A78" s="19">
        <f t="shared" si="31"/>
        <v>0</v>
      </c>
      <c r="B78" s="19">
        <v>31</v>
      </c>
      <c r="C78" s="21">
        <v>31</v>
      </c>
      <c r="D78" s="20" t="s">
        <v>67</v>
      </c>
      <c r="E78" s="20"/>
      <c r="F78" s="20">
        <v>41987</v>
      </c>
      <c r="G78" s="20"/>
      <c r="H78" s="19" t="s">
        <v>7</v>
      </c>
      <c r="I78" s="19" t="s">
        <v>14</v>
      </c>
      <c r="J78" s="19" t="s">
        <v>109</v>
      </c>
      <c r="K78" s="31" t="s">
        <v>187</v>
      </c>
      <c r="L78" s="40"/>
      <c r="M78" s="4"/>
      <c r="N78" s="4"/>
    </row>
    <row r="79" spans="1:14" s="2" customFormat="1" ht="14.25" customHeight="1">
      <c r="A79" s="19">
        <f t="shared" ref="A79" si="32">C79-B79</f>
        <v>0</v>
      </c>
      <c r="B79" s="19">
        <v>31</v>
      </c>
      <c r="C79" s="21">
        <v>31</v>
      </c>
      <c r="D79" s="20" t="s">
        <v>67</v>
      </c>
      <c r="E79" s="20"/>
      <c r="F79" s="20">
        <v>41988</v>
      </c>
      <c r="G79" s="20"/>
      <c r="H79" s="19" t="s">
        <v>7</v>
      </c>
      <c r="I79" s="19" t="s">
        <v>14</v>
      </c>
      <c r="J79" s="19" t="s">
        <v>110</v>
      </c>
      <c r="K79" s="31" t="s">
        <v>187</v>
      </c>
      <c r="L79" s="40"/>
      <c r="M79" s="4"/>
      <c r="N79" s="4"/>
    </row>
    <row r="80" spans="1:14" s="2" customFormat="1" ht="14.25" customHeight="1">
      <c r="A80" s="19">
        <f t="shared" si="27"/>
        <v>0</v>
      </c>
      <c r="B80" s="19">
        <v>31</v>
      </c>
      <c r="C80" s="21">
        <v>31</v>
      </c>
      <c r="D80" s="20" t="s">
        <v>67</v>
      </c>
      <c r="E80" s="20"/>
      <c r="F80" s="20">
        <v>41989</v>
      </c>
      <c r="G80" s="20"/>
      <c r="H80" s="19" t="s">
        <v>7</v>
      </c>
      <c r="I80" s="19" t="s">
        <v>14</v>
      </c>
      <c r="J80" s="19" t="s">
        <v>111</v>
      </c>
      <c r="K80" s="31" t="s">
        <v>187</v>
      </c>
      <c r="L80" s="38"/>
      <c r="M80" s="4"/>
      <c r="N80" s="4"/>
    </row>
    <row r="81" spans="1:14" s="2" customFormat="1" ht="14.25" customHeight="1">
      <c r="A81" s="19">
        <f>C81-B81</f>
        <v>3</v>
      </c>
      <c r="B81" s="19">
        <v>119</v>
      </c>
      <c r="C81" s="21">
        <v>122</v>
      </c>
      <c r="D81" s="20" t="s">
        <v>70</v>
      </c>
      <c r="E81" s="20" t="s">
        <v>71</v>
      </c>
      <c r="F81" s="20">
        <v>34460</v>
      </c>
      <c r="G81" s="20" t="s">
        <v>226</v>
      </c>
      <c r="H81" s="19" t="s">
        <v>68</v>
      </c>
      <c r="I81" s="19" t="s">
        <v>6</v>
      </c>
      <c r="J81" s="19" t="s">
        <v>10</v>
      </c>
      <c r="K81" s="19" t="s">
        <v>166</v>
      </c>
      <c r="L81" s="21"/>
      <c r="M81" s="4">
        <v>4</v>
      </c>
      <c r="N81" s="4">
        <f>M81*B81</f>
        <v>476</v>
      </c>
    </row>
    <row r="82" spans="1:14" s="2" customFormat="1" ht="14.25" customHeight="1">
      <c r="A82" s="19">
        <f t="shared" ref="A82:A83" si="33">C82-B82</f>
        <v>0</v>
      </c>
      <c r="B82" s="19">
        <v>122</v>
      </c>
      <c r="C82" s="21">
        <v>122</v>
      </c>
      <c r="D82" s="20" t="s">
        <v>70</v>
      </c>
      <c r="E82" s="20" t="s">
        <v>71</v>
      </c>
      <c r="F82" s="20">
        <v>40573</v>
      </c>
      <c r="G82" s="20" t="s">
        <v>226</v>
      </c>
      <c r="H82" s="19" t="s">
        <v>68</v>
      </c>
      <c r="I82" s="19" t="s">
        <v>6</v>
      </c>
      <c r="J82" s="19" t="s">
        <v>12</v>
      </c>
      <c r="K82" s="19" t="s">
        <v>166</v>
      </c>
      <c r="L82" s="21"/>
      <c r="M82" s="4">
        <v>4</v>
      </c>
      <c r="N82" s="4">
        <f t="shared" ref="N82:N83" si="34">M82*B82</f>
        <v>488</v>
      </c>
    </row>
    <row r="83" spans="1:14" s="2" customFormat="1" ht="14.25" customHeight="1">
      <c r="A83" s="19">
        <f t="shared" si="33"/>
        <v>13</v>
      </c>
      <c r="B83" s="19">
        <v>127</v>
      </c>
      <c r="C83" s="21">
        <v>140</v>
      </c>
      <c r="D83" s="20" t="s">
        <v>70</v>
      </c>
      <c r="E83" s="20" t="s">
        <v>71</v>
      </c>
      <c r="F83" s="20">
        <v>41549</v>
      </c>
      <c r="G83" s="20" t="s">
        <v>226</v>
      </c>
      <c r="H83" s="19" t="s">
        <v>68</v>
      </c>
      <c r="I83" s="19" t="s">
        <v>6</v>
      </c>
      <c r="J83" s="19" t="s">
        <v>18</v>
      </c>
      <c r="K83" s="19" t="s">
        <v>218</v>
      </c>
      <c r="L83" s="21"/>
      <c r="M83" s="4">
        <v>4</v>
      </c>
      <c r="N83" s="4">
        <f t="shared" si="34"/>
        <v>508</v>
      </c>
    </row>
    <row r="84" spans="1:14" s="2" customFormat="1" ht="14.25" customHeight="1">
      <c r="A84" s="19">
        <f>C84-B84</f>
        <v>0</v>
      </c>
      <c r="B84" s="19">
        <v>32</v>
      </c>
      <c r="C84" s="21">
        <v>32</v>
      </c>
      <c r="D84" s="20" t="s">
        <v>70</v>
      </c>
      <c r="E84" s="20"/>
      <c r="F84" s="20">
        <v>34461</v>
      </c>
      <c r="G84" s="20"/>
      <c r="H84" s="19" t="s">
        <v>7</v>
      </c>
      <c r="I84" s="19" t="s">
        <v>14</v>
      </c>
      <c r="J84" s="19" t="s">
        <v>109</v>
      </c>
      <c r="K84" s="31" t="s">
        <v>188</v>
      </c>
      <c r="L84" s="35"/>
      <c r="M84" s="4"/>
      <c r="N84" s="4"/>
    </row>
    <row r="85" spans="1:14" s="2" customFormat="1" ht="14.25" customHeight="1">
      <c r="A85" s="19">
        <f t="shared" ref="A85" si="35">C85-B85</f>
        <v>0</v>
      </c>
      <c r="B85" s="19">
        <v>32</v>
      </c>
      <c r="C85" s="21">
        <v>32</v>
      </c>
      <c r="D85" s="20" t="s">
        <v>70</v>
      </c>
      <c r="E85" s="20"/>
      <c r="F85" s="20">
        <v>34462</v>
      </c>
      <c r="G85" s="20"/>
      <c r="H85" s="19" t="s">
        <v>7</v>
      </c>
      <c r="I85" s="19" t="s">
        <v>14</v>
      </c>
      <c r="J85" s="19" t="s">
        <v>110</v>
      </c>
      <c r="K85" s="31" t="s">
        <v>188</v>
      </c>
      <c r="L85" s="41"/>
      <c r="M85" s="4"/>
      <c r="N85" s="4"/>
    </row>
    <row r="86" spans="1:14" s="2" customFormat="1" ht="14.25" customHeight="1">
      <c r="A86" s="19">
        <f t="shared" ref="A86" si="36">C86-B86</f>
        <v>2</v>
      </c>
      <c r="B86" s="19">
        <v>30</v>
      </c>
      <c r="C86" s="21">
        <v>32</v>
      </c>
      <c r="D86" s="20" t="s">
        <v>70</v>
      </c>
      <c r="E86" s="20"/>
      <c r="F86" s="20">
        <v>36480</v>
      </c>
      <c r="G86" s="20"/>
      <c r="H86" s="19" t="s">
        <v>7</v>
      </c>
      <c r="I86" s="19" t="s">
        <v>14</v>
      </c>
      <c r="J86" s="19" t="s">
        <v>111</v>
      </c>
      <c r="K86" s="31" t="s">
        <v>188</v>
      </c>
      <c r="L86" s="41"/>
      <c r="M86" s="4"/>
      <c r="N86" s="4"/>
    </row>
    <row r="87" spans="1:14" s="2" customFormat="1" ht="14.25" customHeight="1">
      <c r="A87" s="19">
        <f>C87-B87</f>
        <v>4</v>
      </c>
      <c r="B87" s="19">
        <v>28</v>
      </c>
      <c r="C87" s="21">
        <v>32</v>
      </c>
      <c r="D87" s="20" t="s">
        <v>70</v>
      </c>
      <c r="E87" s="20"/>
      <c r="F87" s="20">
        <v>36786</v>
      </c>
      <c r="G87" s="20"/>
      <c r="H87" s="19" t="s">
        <v>7</v>
      </c>
      <c r="I87" s="19" t="s">
        <v>11</v>
      </c>
      <c r="J87" s="19" t="s">
        <v>131</v>
      </c>
      <c r="K87" s="31" t="s">
        <v>188</v>
      </c>
      <c r="L87" s="41"/>
      <c r="M87" s="4"/>
      <c r="N87" s="4"/>
    </row>
    <row r="88" spans="1:14" s="2" customFormat="1" ht="14.25" customHeight="1">
      <c r="A88" s="19">
        <f>C88-B88</f>
        <v>0</v>
      </c>
      <c r="B88" s="19">
        <v>32</v>
      </c>
      <c r="C88" s="21">
        <v>32</v>
      </c>
      <c r="D88" s="20" t="s">
        <v>70</v>
      </c>
      <c r="E88" s="20"/>
      <c r="F88" s="20">
        <v>38104</v>
      </c>
      <c r="G88" s="20"/>
      <c r="H88" s="19" t="s">
        <v>7</v>
      </c>
      <c r="I88" s="19" t="s">
        <v>11</v>
      </c>
      <c r="J88" s="23" t="s">
        <v>96</v>
      </c>
      <c r="K88" s="31" t="s">
        <v>188</v>
      </c>
      <c r="L88" s="41"/>
      <c r="M88" s="4"/>
      <c r="N88" s="4"/>
    </row>
    <row r="89" spans="1:14" s="2" customFormat="1" ht="14.25" customHeight="1">
      <c r="A89" s="19">
        <f>C89-B89</f>
        <v>0</v>
      </c>
      <c r="B89" s="19">
        <v>32</v>
      </c>
      <c r="C89" s="21">
        <v>32</v>
      </c>
      <c r="D89" s="20" t="s">
        <v>70</v>
      </c>
      <c r="E89" s="20"/>
      <c r="F89" s="20">
        <v>39372</v>
      </c>
      <c r="G89" s="20"/>
      <c r="H89" s="19" t="s">
        <v>7</v>
      </c>
      <c r="I89" s="19" t="s">
        <v>11</v>
      </c>
      <c r="J89" s="19" t="s">
        <v>109</v>
      </c>
      <c r="K89" s="31" t="s">
        <v>188</v>
      </c>
      <c r="L89" s="41"/>
      <c r="M89" s="4"/>
      <c r="N89" s="4"/>
    </row>
    <row r="90" spans="1:14" s="2" customFormat="1" ht="14.25" customHeight="1">
      <c r="A90" s="19">
        <f t="shared" ref="A90:A120" si="37">C90-B90</f>
        <v>0</v>
      </c>
      <c r="B90" s="19">
        <v>32</v>
      </c>
      <c r="C90" s="21">
        <v>32</v>
      </c>
      <c r="D90" s="20" t="s">
        <v>70</v>
      </c>
      <c r="E90" s="20"/>
      <c r="F90" s="20">
        <v>39975</v>
      </c>
      <c r="G90" s="20"/>
      <c r="H90" s="19" t="s">
        <v>7</v>
      </c>
      <c r="I90" s="19" t="s">
        <v>11</v>
      </c>
      <c r="J90" s="19" t="s">
        <v>110</v>
      </c>
      <c r="K90" s="31" t="s">
        <v>188</v>
      </c>
      <c r="L90" s="41"/>
      <c r="M90" s="4"/>
      <c r="N90" s="4"/>
    </row>
    <row r="91" spans="1:14" s="2" customFormat="1" ht="14.25" customHeight="1">
      <c r="A91" s="19">
        <f t="shared" si="37"/>
        <v>7</v>
      </c>
      <c r="B91" s="19">
        <v>25</v>
      </c>
      <c r="C91" s="21">
        <v>32</v>
      </c>
      <c r="D91" s="20" t="s">
        <v>70</v>
      </c>
      <c r="E91" s="20"/>
      <c r="F91" s="20">
        <v>40657</v>
      </c>
      <c r="G91" s="20"/>
      <c r="H91" s="19" t="s">
        <v>7</v>
      </c>
      <c r="I91" s="19" t="s">
        <v>11</v>
      </c>
      <c r="J91" s="19" t="s">
        <v>111</v>
      </c>
      <c r="K91" s="31" t="s">
        <v>188</v>
      </c>
      <c r="L91" s="41"/>
      <c r="M91" s="4"/>
      <c r="N91" s="4"/>
    </row>
    <row r="92" spans="1:14" s="2" customFormat="1" ht="14.25" customHeight="1">
      <c r="A92" s="19">
        <f>C92-B92</f>
        <v>3</v>
      </c>
      <c r="B92" s="19">
        <v>29</v>
      </c>
      <c r="C92" s="21">
        <v>32</v>
      </c>
      <c r="D92" s="20" t="s">
        <v>70</v>
      </c>
      <c r="E92" s="20"/>
      <c r="F92" s="20">
        <v>40658</v>
      </c>
      <c r="G92" s="20"/>
      <c r="H92" s="19" t="s">
        <v>7</v>
      </c>
      <c r="I92" s="19" t="s">
        <v>11</v>
      </c>
      <c r="J92" s="19" t="s">
        <v>131</v>
      </c>
      <c r="K92" s="31" t="s">
        <v>187</v>
      </c>
      <c r="L92" s="45"/>
      <c r="M92" s="4"/>
      <c r="N92" s="4"/>
    </row>
    <row r="93" spans="1:14" s="2" customFormat="1" ht="14.25" customHeight="1">
      <c r="A93" s="19">
        <f>C93-B93</f>
        <v>0</v>
      </c>
      <c r="B93" s="19">
        <v>32</v>
      </c>
      <c r="C93" s="21">
        <v>32</v>
      </c>
      <c r="D93" s="20" t="s">
        <v>70</v>
      </c>
      <c r="E93" s="20"/>
      <c r="F93" s="20">
        <v>40659</v>
      </c>
      <c r="G93" s="20"/>
      <c r="H93" s="19" t="s">
        <v>7</v>
      </c>
      <c r="I93" s="19" t="s">
        <v>11</v>
      </c>
      <c r="J93" s="23" t="s">
        <v>96</v>
      </c>
      <c r="K93" s="31" t="s">
        <v>187</v>
      </c>
      <c r="L93" s="45"/>
      <c r="M93" s="4"/>
      <c r="N93" s="4"/>
    </row>
    <row r="94" spans="1:14" s="2" customFormat="1" ht="14.25" customHeight="1">
      <c r="A94" s="19">
        <f>C94-B94</f>
        <v>0</v>
      </c>
      <c r="B94" s="19">
        <v>32</v>
      </c>
      <c r="C94" s="21">
        <v>32</v>
      </c>
      <c r="D94" s="20" t="s">
        <v>70</v>
      </c>
      <c r="E94" s="20"/>
      <c r="F94" s="20">
        <v>41981</v>
      </c>
      <c r="G94" s="20"/>
      <c r="H94" s="19" t="s">
        <v>7</v>
      </c>
      <c r="I94" s="19" t="s">
        <v>11</v>
      </c>
      <c r="J94" s="19" t="s">
        <v>109</v>
      </c>
      <c r="K94" s="31" t="s">
        <v>187</v>
      </c>
      <c r="L94" s="45"/>
      <c r="M94" s="4"/>
      <c r="N94" s="4"/>
    </row>
    <row r="95" spans="1:14" s="2" customFormat="1" ht="14.25" customHeight="1">
      <c r="A95" s="19">
        <f t="shared" ref="A95" si="38">C95-B95</f>
        <v>0</v>
      </c>
      <c r="B95" s="19">
        <v>32</v>
      </c>
      <c r="C95" s="21">
        <v>32</v>
      </c>
      <c r="D95" s="20" t="s">
        <v>70</v>
      </c>
      <c r="E95" s="20"/>
      <c r="F95" s="20">
        <v>41982</v>
      </c>
      <c r="G95" s="20"/>
      <c r="H95" s="19" t="s">
        <v>7</v>
      </c>
      <c r="I95" s="19" t="s">
        <v>11</v>
      </c>
      <c r="J95" s="19" t="s">
        <v>110</v>
      </c>
      <c r="K95" s="31" t="s">
        <v>187</v>
      </c>
      <c r="L95" s="45"/>
      <c r="M95" s="4"/>
      <c r="N95" s="4"/>
    </row>
    <row r="96" spans="1:14" s="2" customFormat="1" ht="14.25" customHeight="1">
      <c r="A96" s="19">
        <f t="shared" si="37"/>
        <v>36</v>
      </c>
      <c r="B96" s="19">
        <v>114</v>
      </c>
      <c r="C96" s="19">
        <v>150</v>
      </c>
      <c r="D96" s="20" t="s">
        <v>72</v>
      </c>
      <c r="E96" s="20" t="s">
        <v>73</v>
      </c>
      <c r="F96" s="20">
        <v>34463</v>
      </c>
      <c r="G96" s="20" t="s">
        <v>227</v>
      </c>
      <c r="H96" s="19" t="s">
        <v>68</v>
      </c>
      <c r="I96" s="19" t="s">
        <v>5</v>
      </c>
      <c r="J96" s="19" t="s">
        <v>35</v>
      </c>
      <c r="K96" s="19" t="s">
        <v>163</v>
      </c>
      <c r="L96" s="21"/>
      <c r="M96" s="4">
        <v>3</v>
      </c>
      <c r="N96" s="4">
        <f>M96*B96</f>
        <v>342</v>
      </c>
    </row>
    <row r="97" spans="1:16" s="2" customFormat="1" ht="14.25" customHeight="1">
      <c r="A97" s="19">
        <f t="shared" ref="A97" si="39">C97-B97</f>
        <v>0</v>
      </c>
      <c r="B97" s="19">
        <v>150</v>
      </c>
      <c r="C97" s="19">
        <v>150</v>
      </c>
      <c r="D97" s="20" t="s">
        <v>72</v>
      </c>
      <c r="E97" s="20" t="s">
        <v>73</v>
      </c>
      <c r="F97" s="20">
        <v>41550</v>
      </c>
      <c r="G97" s="20" t="s">
        <v>227</v>
      </c>
      <c r="H97" s="19" t="s">
        <v>68</v>
      </c>
      <c r="I97" s="19" t="s">
        <v>5</v>
      </c>
      <c r="J97" s="19" t="s">
        <v>22</v>
      </c>
      <c r="K97" s="19" t="s">
        <v>206</v>
      </c>
      <c r="L97" s="21"/>
      <c r="M97" s="4">
        <v>3</v>
      </c>
      <c r="N97" s="4">
        <f>M97*B97</f>
        <v>450</v>
      </c>
    </row>
    <row r="98" spans="1:16" s="2" customFormat="1" ht="14.25" customHeight="1">
      <c r="A98" s="19">
        <f t="shared" ref="A98:A100" si="40">C98-B98</f>
        <v>10</v>
      </c>
      <c r="B98" s="19">
        <v>20</v>
      </c>
      <c r="C98" s="19">
        <v>30</v>
      </c>
      <c r="D98" s="20" t="s">
        <v>72</v>
      </c>
      <c r="E98" s="20"/>
      <c r="F98" s="20">
        <v>34464</v>
      </c>
      <c r="G98" s="20"/>
      <c r="H98" s="19" t="s">
        <v>7</v>
      </c>
      <c r="I98" s="19" t="s">
        <v>15</v>
      </c>
      <c r="J98" s="19" t="s">
        <v>9</v>
      </c>
      <c r="K98" s="31" t="s">
        <v>188</v>
      </c>
      <c r="L98" s="35"/>
      <c r="M98" s="4"/>
      <c r="N98" s="4"/>
    </row>
    <row r="99" spans="1:16" s="11" customFormat="1" ht="28.7" customHeight="1">
      <c r="A99" s="15" t="s">
        <v>98</v>
      </c>
      <c r="B99" s="16" t="s">
        <v>21</v>
      </c>
      <c r="C99" s="15" t="s">
        <v>99</v>
      </c>
      <c r="D99" s="16" t="s">
        <v>0</v>
      </c>
      <c r="E99" s="17"/>
      <c r="F99" s="18" t="s">
        <v>86</v>
      </c>
      <c r="G99" s="16" t="s">
        <v>87</v>
      </c>
      <c r="H99" s="15" t="s">
        <v>100</v>
      </c>
      <c r="I99" s="16" t="s">
        <v>1</v>
      </c>
      <c r="J99" s="16" t="s">
        <v>2</v>
      </c>
      <c r="K99" s="16" t="s">
        <v>3</v>
      </c>
      <c r="L99" s="16" t="s">
        <v>88</v>
      </c>
      <c r="M99" s="12" t="s">
        <v>25</v>
      </c>
      <c r="N99" s="13" t="s">
        <v>101</v>
      </c>
      <c r="O99" s="10"/>
      <c r="P99" s="10"/>
    </row>
    <row r="100" spans="1:16" s="2" customFormat="1" ht="14.25" customHeight="1">
      <c r="A100" s="19">
        <f t="shared" si="40"/>
        <v>0</v>
      </c>
      <c r="B100" s="19">
        <v>30</v>
      </c>
      <c r="C100" s="19">
        <v>30</v>
      </c>
      <c r="D100" s="20" t="s">
        <v>72</v>
      </c>
      <c r="E100" s="20"/>
      <c r="F100" s="20">
        <v>34465</v>
      </c>
      <c r="G100" s="20"/>
      <c r="H100" s="19" t="s">
        <v>7</v>
      </c>
      <c r="I100" s="19" t="s">
        <v>15</v>
      </c>
      <c r="J100" s="19" t="s">
        <v>10</v>
      </c>
      <c r="K100" s="31" t="s">
        <v>188</v>
      </c>
      <c r="L100" s="40"/>
      <c r="M100" s="4"/>
      <c r="N100" s="4"/>
    </row>
    <row r="101" spans="1:16" s="2" customFormat="1" ht="14.25" customHeight="1">
      <c r="A101" s="19">
        <f t="shared" si="37"/>
        <v>0</v>
      </c>
      <c r="B101" s="19">
        <v>30</v>
      </c>
      <c r="C101" s="19">
        <v>30</v>
      </c>
      <c r="D101" s="20" t="s">
        <v>72</v>
      </c>
      <c r="E101" s="20"/>
      <c r="F101" s="20">
        <v>36481</v>
      </c>
      <c r="G101" s="20"/>
      <c r="H101" s="19" t="s">
        <v>7</v>
      </c>
      <c r="I101" s="19" t="s">
        <v>15</v>
      </c>
      <c r="J101" s="19" t="s">
        <v>12</v>
      </c>
      <c r="K101" s="31" t="s">
        <v>188</v>
      </c>
      <c r="L101" s="40"/>
      <c r="M101" s="4"/>
      <c r="N101" s="4"/>
    </row>
    <row r="102" spans="1:16" s="2" customFormat="1" ht="14.25" customHeight="1">
      <c r="A102" s="19">
        <f t="shared" si="37"/>
        <v>0</v>
      </c>
      <c r="B102" s="19">
        <v>30</v>
      </c>
      <c r="C102" s="19">
        <v>30</v>
      </c>
      <c r="D102" s="20" t="s">
        <v>72</v>
      </c>
      <c r="E102" s="20"/>
      <c r="F102" s="20">
        <v>36787</v>
      </c>
      <c r="G102" s="20"/>
      <c r="H102" s="19" t="s">
        <v>7</v>
      </c>
      <c r="I102" s="19" t="s">
        <v>15</v>
      </c>
      <c r="J102" s="19" t="s">
        <v>55</v>
      </c>
      <c r="K102" s="31" t="s">
        <v>188</v>
      </c>
      <c r="L102" s="40"/>
      <c r="M102" s="4"/>
      <c r="N102" s="4"/>
    </row>
    <row r="103" spans="1:16" s="2" customFormat="1" ht="14.25" customHeight="1">
      <c r="A103" s="19">
        <f t="shared" ref="A103" si="41">C103-B103</f>
        <v>0</v>
      </c>
      <c r="B103" s="19">
        <v>30</v>
      </c>
      <c r="C103" s="19">
        <v>30</v>
      </c>
      <c r="D103" s="20" t="s">
        <v>72</v>
      </c>
      <c r="E103" s="20"/>
      <c r="F103" s="20">
        <v>38105</v>
      </c>
      <c r="G103" s="20"/>
      <c r="H103" s="19" t="s">
        <v>7</v>
      </c>
      <c r="I103" s="19" t="s">
        <v>15</v>
      </c>
      <c r="J103" s="19" t="s">
        <v>27</v>
      </c>
      <c r="K103" s="31" t="s">
        <v>188</v>
      </c>
      <c r="L103" s="40"/>
      <c r="M103" s="4"/>
      <c r="N103" s="4"/>
    </row>
    <row r="104" spans="1:16" s="2" customFormat="1" ht="14.25" customHeight="1">
      <c r="A104" s="19">
        <f t="shared" si="37"/>
        <v>1</v>
      </c>
      <c r="B104" s="19">
        <v>29</v>
      </c>
      <c r="C104" s="19">
        <v>30</v>
      </c>
      <c r="D104" s="20" t="s">
        <v>72</v>
      </c>
      <c r="E104" s="20"/>
      <c r="F104" s="20">
        <v>39373</v>
      </c>
      <c r="G104" s="20"/>
      <c r="H104" s="19" t="s">
        <v>7</v>
      </c>
      <c r="I104" s="19" t="s">
        <v>15</v>
      </c>
      <c r="J104" s="19" t="s">
        <v>18</v>
      </c>
      <c r="K104" s="31" t="s">
        <v>188</v>
      </c>
      <c r="L104" s="40"/>
      <c r="M104" s="4"/>
      <c r="N104" s="4"/>
    </row>
    <row r="105" spans="1:16" s="2" customFormat="1" ht="14.25" customHeight="1">
      <c r="A105" s="19">
        <f t="shared" si="37"/>
        <v>0</v>
      </c>
      <c r="B105" s="19">
        <v>30</v>
      </c>
      <c r="C105" s="19">
        <v>30</v>
      </c>
      <c r="D105" s="20" t="s">
        <v>72</v>
      </c>
      <c r="E105" s="20"/>
      <c r="F105" s="20">
        <v>41975</v>
      </c>
      <c r="G105" s="20"/>
      <c r="H105" s="19" t="s">
        <v>7</v>
      </c>
      <c r="I105" s="19" t="s">
        <v>15</v>
      </c>
      <c r="J105" s="19" t="s">
        <v>19</v>
      </c>
      <c r="K105" s="31" t="s">
        <v>188</v>
      </c>
      <c r="L105" s="40"/>
      <c r="M105" s="4"/>
      <c r="N105" s="4"/>
    </row>
    <row r="106" spans="1:16" s="2" customFormat="1" ht="14.25" customHeight="1">
      <c r="A106" s="19">
        <f t="shared" ref="A106" si="42">C106-B106</f>
        <v>0</v>
      </c>
      <c r="B106" s="19">
        <v>30</v>
      </c>
      <c r="C106" s="19">
        <v>30</v>
      </c>
      <c r="D106" s="20" t="s">
        <v>72</v>
      </c>
      <c r="E106" s="20"/>
      <c r="F106" s="20">
        <v>41976</v>
      </c>
      <c r="G106" s="20"/>
      <c r="H106" s="19" t="s">
        <v>7</v>
      </c>
      <c r="I106" s="19" t="s">
        <v>15</v>
      </c>
      <c r="J106" s="19" t="s">
        <v>16</v>
      </c>
      <c r="K106" s="31" t="s">
        <v>188</v>
      </c>
      <c r="L106" s="40"/>
      <c r="M106" s="4"/>
      <c r="N106" s="4"/>
    </row>
    <row r="107" spans="1:16" s="2" customFormat="1" ht="14.25" customHeight="1">
      <c r="A107" s="19">
        <f t="shared" si="37"/>
        <v>3</v>
      </c>
      <c r="B107" s="19">
        <v>27</v>
      </c>
      <c r="C107" s="19">
        <v>30</v>
      </c>
      <c r="D107" s="20" t="s">
        <v>72</v>
      </c>
      <c r="E107" s="20"/>
      <c r="F107" s="20">
        <v>41977</v>
      </c>
      <c r="G107" s="20"/>
      <c r="H107" s="19" t="s">
        <v>7</v>
      </c>
      <c r="I107" s="19" t="s">
        <v>15</v>
      </c>
      <c r="J107" s="23" t="s">
        <v>36</v>
      </c>
      <c r="K107" s="31" t="s">
        <v>188</v>
      </c>
      <c r="L107" s="40"/>
      <c r="M107" s="4"/>
      <c r="N107" s="4"/>
    </row>
    <row r="108" spans="1:16" s="2" customFormat="1" ht="14.25" customHeight="1">
      <c r="A108" s="19">
        <f t="shared" si="37"/>
        <v>22</v>
      </c>
      <c r="B108" s="19">
        <v>8</v>
      </c>
      <c r="C108" s="19">
        <v>30</v>
      </c>
      <c r="D108" s="20" t="s">
        <v>72</v>
      </c>
      <c r="E108" s="20"/>
      <c r="F108" s="20">
        <v>41978</v>
      </c>
      <c r="G108" s="20"/>
      <c r="H108" s="19" t="s">
        <v>7</v>
      </c>
      <c r="I108" s="19" t="s">
        <v>15</v>
      </c>
      <c r="J108" s="2" t="s">
        <v>97</v>
      </c>
      <c r="K108" s="31" t="s">
        <v>188</v>
      </c>
      <c r="L108" s="38"/>
      <c r="M108" s="4"/>
      <c r="N108" s="4"/>
    </row>
    <row r="109" spans="1:16" s="2" customFormat="1" ht="14.25" customHeight="1">
      <c r="A109" s="19">
        <f t="shared" si="37"/>
        <v>60</v>
      </c>
      <c r="B109" s="19">
        <v>0</v>
      </c>
      <c r="C109" s="19">
        <v>60</v>
      </c>
      <c r="D109" s="20" t="s">
        <v>147</v>
      </c>
      <c r="E109" s="20" t="s">
        <v>203</v>
      </c>
      <c r="F109" s="20">
        <v>43541</v>
      </c>
      <c r="G109" s="20" t="s">
        <v>93</v>
      </c>
      <c r="H109" s="19" t="s">
        <v>4</v>
      </c>
      <c r="I109" s="19" t="s">
        <v>14</v>
      </c>
      <c r="J109" s="19" t="s">
        <v>148</v>
      </c>
      <c r="K109" s="31" t="s">
        <v>171</v>
      </c>
      <c r="L109" s="21" t="s">
        <v>211</v>
      </c>
      <c r="M109" s="4">
        <v>1</v>
      </c>
      <c r="N109" s="4">
        <f>M109*B109</f>
        <v>0</v>
      </c>
    </row>
    <row r="110" spans="1:16" ht="14.25" customHeight="1">
      <c r="A110" s="19">
        <f>C110-B110</f>
        <v>0</v>
      </c>
      <c r="B110" s="19">
        <v>70</v>
      </c>
      <c r="C110" s="19">
        <v>70</v>
      </c>
      <c r="D110" s="20" t="s">
        <v>38</v>
      </c>
      <c r="E110" s="20" t="s">
        <v>29</v>
      </c>
      <c r="F110" s="20">
        <v>40574</v>
      </c>
      <c r="G110" s="20" t="s">
        <v>175</v>
      </c>
      <c r="H110" s="19" t="s">
        <v>4</v>
      </c>
      <c r="I110" s="19" t="s">
        <v>5</v>
      </c>
      <c r="J110" s="19" t="s">
        <v>49</v>
      </c>
      <c r="K110" s="31" t="s">
        <v>167</v>
      </c>
      <c r="L110" s="21"/>
      <c r="M110" s="4">
        <v>3</v>
      </c>
      <c r="N110" s="4">
        <f>M110*B110</f>
        <v>210</v>
      </c>
      <c r="O110" s="2"/>
      <c r="P110" s="2"/>
    </row>
    <row r="111" spans="1:16" ht="14.25" customHeight="1">
      <c r="A111" s="19">
        <f t="shared" ref="A111:A112" si="43">C111-B111</f>
        <v>0</v>
      </c>
      <c r="B111" s="19">
        <v>71</v>
      </c>
      <c r="C111" s="19">
        <v>71</v>
      </c>
      <c r="D111" s="20" t="s">
        <v>38</v>
      </c>
      <c r="E111" s="20" t="s">
        <v>29</v>
      </c>
      <c r="F111" s="20">
        <v>17422</v>
      </c>
      <c r="G111" s="20" t="s">
        <v>175</v>
      </c>
      <c r="H111" s="19" t="s">
        <v>4</v>
      </c>
      <c r="I111" s="19" t="s">
        <v>5</v>
      </c>
      <c r="J111" s="19" t="s">
        <v>22</v>
      </c>
      <c r="K111" s="31" t="s">
        <v>167</v>
      </c>
      <c r="L111" s="21"/>
      <c r="M111" s="4">
        <v>3</v>
      </c>
      <c r="N111" s="4">
        <f t="shared" ref="N111:N112" si="44">M111*B111</f>
        <v>213</v>
      </c>
      <c r="O111" s="2"/>
      <c r="P111" s="2"/>
    </row>
    <row r="112" spans="1:16" ht="14.25" customHeight="1">
      <c r="A112" s="19">
        <f t="shared" si="43"/>
        <v>0</v>
      </c>
      <c r="B112" s="19">
        <v>100</v>
      </c>
      <c r="C112" s="19">
        <v>100</v>
      </c>
      <c r="D112" s="20" t="s">
        <v>38</v>
      </c>
      <c r="E112" s="20" t="s">
        <v>29</v>
      </c>
      <c r="F112" s="20">
        <v>44908</v>
      </c>
      <c r="G112" s="20" t="s">
        <v>175</v>
      </c>
      <c r="H112" s="19" t="s">
        <v>4</v>
      </c>
      <c r="I112" s="19" t="s">
        <v>5</v>
      </c>
      <c r="J112" s="19" t="s">
        <v>24</v>
      </c>
      <c r="K112" s="31" t="s">
        <v>179</v>
      </c>
      <c r="L112" s="21"/>
      <c r="M112" s="4">
        <v>3</v>
      </c>
      <c r="N112" s="4">
        <f t="shared" si="44"/>
        <v>300</v>
      </c>
      <c r="O112" s="2"/>
      <c r="P112" s="2"/>
    </row>
    <row r="113" spans="1:16" ht="14.25" customHeight="1">
      <c r="A113" s="19">
        <f>C113-B113</f>
        <v>0</v>
      </c>
      <c r="B113" s="19">
        <v>31</v>
      </c>
      <c r="C113" s="19">
        <v>31</v>
      </c>
      <c r="D113" s="20" t="s">
        <v>38</v>
      </c>
      <c r="E113" s="20"/>
      <c r="F113" s="20">
        <v>17421</v>
      </c>
      <c r="G113" s="20"/>
      <c r="H113" s="19" t="s">
        <v>20</v>
      </c>
      <c r="I113" s="19" t="s">
        <v>14</v>
      </c>
      <c r="J113" s="19" t="s">
        <v>27</v>
      </c>
      <c r="K113" s="31" t="s">
        <v>241</v>
      </c>
      <c r="L113" s="35"/>
      <c r="M113" s="4"/>
      <c r="N113" s="4"/>
      <c r="O113" s="2"/>
      <c r="P113" s="2"/>
    </row>
    <row r="114" spans="1:16" ht="14.25" customHeight="1">
      <c r="A114" s="19">
        <f>C114-B114</f>
        <v>0</v>
      </c>
      <c r="B114" s="19">
        <v>30</v>
      </c>
      <c r="C114" s="19">
        <v>30</v>
      </c>
      <c r="D114" s="20" t="s">
        <v>38</v>
      </c>
      <c r="E114" s="20"/>
      <c r="F114" s="20">
        <v>33800</v>
      </c>
      <c r="G114" s="20"/>
      <c r="H114" s="19" t="s">
        <v>20</v>
      </c>
      <c r="I114" s="19" t="s">
        <v>14</v>
      </c>
      <c r="J114" s="19" t="s">
        <v>18</v>
      </c>
      <c r="K114" s="31" t="s">
        <v>241</v>
      </c>
      <c r="L114" s="46"/>
      <c r="M114" s="4"/>
      <c r="N114" s="4"/>
      <c r="O114" s="2"/>
      <c r="P114" s="2"/>
    </row>
    <row r="115" spans="1:16" ht="14.25" customHeight="1">
      <c r="A115" s="19">
        <f>C115-B115</f>
        <v>0</v>
      </c>
      <c r="B115" s="19">
        <v>30</v>
      </c>
      <c r="C115" s="19">
        <v>30</v>
      </c>
      <c r="D115" s="20" t="s">
        <v>38</v>
      </c>
      <c r="E115" s="20"/>
      <c r="F115" s="20">
        <v>37604</v>
      </c>
      <c r="G115" s="20"/>
      <c r="H115" s="19" t="s">
        <v>20</v>
      </c>
      <c r="I115" s="19" t="s">
        <v>14</v>
      </c>
      <c r="J115" s="19" t="s">
        <v>19</v>
      </c>
      <c r="K115" s="31" t="s">
        <v>241</v>
      </c>
      <c r="L115" s="35"/>
      <c r="M115" s="4"/>
      <c r="N115" s="4"/>
      <c r="O115" s="2"/>
      <c r="P115" s="2"/>
    </row>
    <row r="116" spans="1:16" ht="14.25" customHeight="1">
      <c r="A116" s="19">
        <f>C116-B116</f>
        <v>0</v>
      </c>
      <c r="B116" s="19">
        <v>30</v>
      </c>
      <c r="C116" s="19">
        <v>30</v>
      </c>
      <c r="D116" s="20" t="s">
        <v>38</v>
      </c>
      <c r="E116" s="20"/>
      <c r="F116" s="20">
        <v>38106</v>
      </c>
      <c r="G116" s="20"/>
      <c r="H116" s="19" t="s">
        <v>20</v>
      </c>
      <c r="I116" s="19" t="s">
        <v>14</v>
      </c>
      <c r="J116" s="19" t="s">
        <v>16</v>
      </c>
      <c r="K116" s="31" t="s">
        <v>241</v>
      </c>
      <c r="L116" s="47"/>
      <c r="M116" s="4"/>
      <c r="N116" s="4"/>
      <c r="O116" s="2"/>
      <c r="P116" s="2"/>
    </row>
    <row r="117" spans="1:16" ht="14.25" customHeight="1">
      <c r="A117" s="19">
        <f>C117-B117</f>
        <v>0</v>
      </c>
      <c r="B117" s="19">
        <v>30</v>
      </c>
      <c r="C117" s="19">
        <v>30</v>
      </c>
      <c r="D117" s="20" t="s">
        <v>38</v>
      </c>
      <c r="E117" s="20"/>
      <c r="F117" s="20">
        <v>40112</v>
      </c>
      <c r="G117" s="20"/>
      <c r="H117" s="19" t="s">
        <v>20</v>
      </c>
      <c r="I117" s="19" t="s">
        <v>11</v>
      </c>
      <c r="J117" s="19" t="s">
        <v>9</v>
      </c>
      <c r="K117" s="31" t="s">
        <v>241</v>
      </c>
      <c r="L117" s="47"/>
      <c r="M117" s="4"/>
      <c r="N117" s="4"/>
      <c r="O117" s="2"/>
      <c r="P117" s="2"/>
    </row>
    <row r="118" spans="1:16" ht="14.25" customHeight="1">
      <c r="A118" s="19">
        <f t="shared" ref="A118" si="45">C118-B118</f>
        <v>0</v>
      </c>
      <c r="B118" s="19">
        <v>30</v>
      </c>
      <c r="C118" s="19">
        <v>30</v>
      </c>
      <c r="D118" s="20" t="s">
        <v>38</v>
      </c>
      <c r="E118" s="20"/>
      <c r="F118" s="20">
        <v>40660</v>
      </c>
      <c r="G118" s="20"/>
      <c r="H118" s="19" t="s">
        <v>20</v>
      </c>
      <c r="I118" s="19" t="s">
        <v>11</v>
      </c>
      <c r="J118" s="19" t="s">
        <v>10</v>
      </c>
      <c r="K118" s="31" t="s">
        <v>241</v>
      </c>
      <c r="L118" s="47"/>
      <c r="M118" s="4"/>
      <c r="N118" s="4"/>
      <c r="O118" s="2"/>
      <c r="P118" s="2"/>
    </row>
    <row r="119" spans="1:16" ht="14.25" customHeight="1">
      <c r="A119" s="19">
        <f t="shared" si="37"/>
        <v>0</v>
      </c>
      <c r="B119" s="19">
        <v>30</v>
      </c>
      <c r="C119" s="19">
        <v>30</v>
      </c>
      <c r="D119" s="20" t="s">
        <v>38</v>
      </c>
      <c r="E119" s="20"/>
      <c r="F119" s="20">
        <v>41973</v>
      </c>
      <c r="G119" s="20"/>
      <c r="H119" s="19" t="s">
        <v>20</v>
      </c>
      <c r="I119" s="19" t="s">
        <v>11</v>
      </c>
      <c r="J119" s="19" t="s">
        <v>12</v>
      </c>
      <c r="K119" s="31" t="s">
        <v>241</v>
      </c>
      <c r="L119" s="47"/>
      <c r="M119" s="4"/>
      <c r="N119" s="4"/>
      <c r="O119" s="2"/>
      <c r="P119" s="2"/>
    </row>
    <row r="120" spans="1:16" ht="14.25" customHeight="1">
      <c r="A120" s="19">
        <f t="shared" si="37"/>
        <v>0</v>
      </c>
      <c r="B120" s="19">
        <v>30</v>
      </c>
      <c r="C120" s="19">
        <v>30</v>
      </c>
      <c r="D120" s="20" t="s">
        <v>38</v>
      </c>
      <c r="E120" s="20"/>
      <c r="F120" s="20">
        <v>41974</v>
      </c>
      <c r="G120" s="20"/>
      <c r="H120" s="19" t="s">
        <v>20</v>
      </c>
      <c r="I120" s="19" t="s">
        <v>11</v>
      </c>
      <c r="J120" s="19" t="s">
        <v>55</v>
      </c>
      <c r="K120" s="31" t="s">
        <v>241</v>
      </c>
      <c r="L120" s="40"/>
      <c r="M120" s="4"/>
      <c r="N120" s="4"/>
      <c r="O120" s="2"/>
      <c r="P120" s="2"/>
    </row>
    <row r="121" spans="1:16" ht="14.25" customHeight="1">
      <c r="A121" s="19">
        <f t="shared" ref="A121:A154" si="46">C121-B121</f>
        <v>0</v>
      </c>
      <c r="B121" s="19">
        <v>200</v>
      </c>
      <c r="C121" s="19">
        <v>200</v>
      </c>
      <c r="D121" s="20" t="s">
        <v>76</v>
      </c>
      <c r="E121" s="20" t="s">
        <v>81</v>
      </c>
      <c r="F121" s="20">
        <v>34723</v>
      </c>
      <c r="G121" s="20" t="s">
        <v>228</v>
      </c>
      <c r="H121" s="19" t="s">
        <v>4</v>
      </c>
      <c r="I121" s="19" t="s">
        <v>6</v>
      </c>
      <c r="J121" s="19" t="s">
        <v>27</v>
      </c>
      <c r="K121" s="19" t="s">
        <v>212</v>
      </c>
      <c r="L121" s="35"/>
      <c r="M121" s="4">
        <v>3</v>
      </c>
      <c r="N121" s="4">
        <f t="shared" ref="N121:N125" si="47">M121*B121</f>
        <v>600</v>
      </c>
      <c r="O121" s="2"/>
      <c r="P121" s="2"/>
    </row>
    <row r="122" spans="1:16" ht="12.75">
      <c r="A122" s="19">
        <f t="shared" si="46"/>
        <v>0</v>
      </c>
      <c r="B122" s="19">
        <v>180</v>
      </c>
      <c r="C122" s="19">
        <v>180</v>
      </c>
      <c r="D122" s="20" t="s">
        <v>75</v>
      </c>
      <c r="E122" s="20" t="s">
        <v>30</v>
      </c>
      <c r="F122" s="20">
        <v>35976</v>
      </c>
      <c r="G122" s="20" t="s">
        <v>133</v>
      </c>
      <c r="H122" s="19" t="s">
        <v>4</v>
      </c>
      <c r="I122" s="19" t="s">
        <v>5</v>
      </c>
      <c r="J122" s="19" t="s">
        <v>49</v>
      </c>
      <c r="K122" s="19" t="s">
        <v>165</v>
      </c>
      <c r="L122" s="35"/>
      <c r="M122" s="4">
        <v>3</v>
      </c>
      <c r="N122" s="4">
        <f t="shared" si="47"/>
        <v>540</v>
      </c>
      <c r="O122" s="2"/>
      <c r="P122" s="2"/>
    </row>
    <row r="123" spans="1:16" ht="17.25" customHeight="1">
      <c r="A123" s="19">
        <f t="shared" ref="A123:A124" si="48">C123-B123</f>
        <v>0</v>
      </c>
      <c r="B123" s="19">
        <v>50</v>
      </c>
      <c r="C123" s="19">
        <v>50</v>
      </c>
      <c r="D123" s="20" t="s">
        <v>75</v>
      </c>
      <c r="E123" s="20" t="s">
        <v>30</v>
      </c>
      <c r="F123" s="20">
        <v>41553</v>
      </c>
      <c r="G123" s="20" t="s">
        <v>133</v>
      </c>
      <c r="H123" s="19" t="s">
        <v>4</v>
      </c>
      <c r="I123" s="19"/>
      <c r="J123" s="19" t="s">
        <v>202</v>
      </c>
      <c r="K123" s="19" t="s">
        <v>255</v>
      </c>
      <c r="L123" s="56"/>
      <c r="M123" s="4">
        <v>3</v>
      </c>
      <c r="N123" s="4">
        <f t="shared" ref="N123" si="49">M123*B123</f>
        <v>150</v>
      </c>
      <c r="O123" s="2"/>
      <c r="P123" s="2"/>
    </row>
    <row r="124" spans="1:16" ht="14.25" customHeight="1">
      <c r="A124" s="19">
        <f t="shared" si="48"/>
        <v>0</v>
      </c>
      <c r="B124" s="19">
        <v>60</v>
      </c>
      <c r="C124" s="19">
        <v>60</v>
      </c>
      <c r="D124" s="20" t="s">
        <v>282</v>
      </c>
      <c r="E124" s="20" t="s">
        <v>283</v>
      </c>
      <c r="F124" s="20">
        <v>46812</v>
      </c>
      <c r="G124" s="20" t="s">
        <v>228</v>
      </c>
      <c r="H124" s="19" t="s">
        <v>4</v>
      </c>
      <c r="I124" s="19" t="s">
        <v>6</v>
      </c>
      <c r="J124" s="19" t="s">
        <v>19</v>
      </c>
      <c r="K124" s="19"/>
      <c r="L124" s="35"/>
      <c r="M124" s="4"/>
      <c r="N124" s="4"/>
      <c r="O124" s="2"/>
      <c r="P124" s="2"/>
    </row>
    <row r="125" spans="1:16" s="2" customFormat="1" ht="14.25" customHeight="1">
      <c r="A125" s="19">
        <f t="shared" si="46"/>
        <v>15</v>
      </c>
      <c r="B125" s="19">
        <v>225</v>
      </c>
      <c r="C125" s="19">
        <v>240</v>
      </c>
      <c r="D125" s="20" t="s">
        <v>77</v>
      </c>
      <c r="E125" s="20" t="s">
        <v>82</v>
      </c>
      <c r="F125" s="20">
        <v>36306</v>
      </c>
      <c r="G125" s="24" t="s">
        <v>184</v>
      </c>
      <c r="H125" s="19" t="s">
        <v>4</v>
      </c>
      <c r="I125" s="19" t="s">
        <v>5</v>
      </c>
      <c r="J125" s="19" t="s">
        <v>213</v>
      </c>
      <c r="K125" s="19" t="s">
        <v>214</v>
      </c>
      <c r="L125" s="21"/>
      <c r="M125" s="4">
        <v>3</v>
      </c>
      <c r="N125" s="4">
        <f t="shared" si="47"/>
        <v>675</v>
      </c>
    </row>
    <row r="126" spans="1:16" s="2" customFormat="1" ht="14.25" hidden="1" customHeight="1">
      <c r="A126" s="19">
        <f t="shared" si="46"/>
        <v>30</v>
      </c>
      <c r="B126" s="19">
        <v>0</v>
      </c>
      <c r="C126" s="19">
        <v>30</v>
      </c>
      <c r="D126" s="20" t="s">
        <v>77</v>
      </c>
      <c r="E126" s="20"/>
      <c r="F126" s="20">
        <v>36307</v>
      </c>
      <c r="G126" s="20"/>
      <c r="H126" s="19" t="s">
        <v>7</v>
      </c>
      <c r="I126" s="19" t="s">
        <v>13</v>
      </c>
      <c r="J126" s="2" t="s">
        <v>9</v>
      </c>
      <c r="K126" s="31" t="s">
        <v>188</v>
      </c>
      <c r="L126" s="54" t="s">
        <v>266</v>
      </c>
      <c r="M126" s="4"/>
      <c r="N126" s="4"/>
    </row>
    <row r="127" spans="1:16" s="2" customFormat="1" ht="14.25" customHeight="1">
      <c r="A127" s="19">
        <f t="shared" si="46"/>
        <v>0</v>
      </c>
      <c r="B127" s="19">
        <v>33</v>
      </c>
      <c r="C127" s="19">
        <v>33</v>
      </c>
      <c r="D127" s="20" t="s">
        <v>77</v>
      </c>
      <c r="E127" s="20"/>
      <c r="F127" s="20">
        <v>36308</v>
      </c>
      <c r="G127" s="20"/>
      <c r="H127" s="19" t="s">
        <v>7</v>
      </c>
      <c r="I127" s="19" t="s">
        <v>13</v>
      </c>
      <c r="J127" s="19" t="s">
        <v>10</v>
      </c>
      <c r="K127" s="31" t="s">
        <v>188</v>
      </c>
      <c r="L127" s="47"/>
      <c r="M127" s="4"/>
      <c r="N127" s="4"/>
    </row>
    <row r="128" spans="1:16" s="2" customFormat="1" ht="14.25" customHeight="1">
      <c r="A128" s="19">
        <f t="shared" ref="A128:A133" si="50">C128-B128</f>
        <v>0</v>
      </c>
      <c r="B128" s="19">
        <v>33</v>
      </c>
      <c r="C128" s="19">
        <v>33</v>
      </c>
      <c r="D128" s="20" t="s">
        <v>77</v>
      </c>
      <c r="E128" s="20"/>
      <c r="F128" s="20">
        <v>37605</v>
      </c>
      <c r="G128" s="20"/>
      <c r="H128" s="19" t="s">
        <v>7</v>
      </c>
      <c r="I128" s="19" t="s">
        <v>13</v>
      </c>
      <c r="J128" s="19" t="s">
        <v>12</v>
      </c>
      <c r="K128" s="31" t="s">
        <v>188</v>
      </c>
      <c r="L128" s="47"/>
      <c r="M128" s="4"/>
      <c r="N128" s="4"/>
    </row>
    <row r="129" spans="1:14" s="2" customFormat="1" ht="14.25" customHeight="1">
      <c r="A129" s="19">
        <f t="shared" si="50"/>
        <v>0</v>
      </c>
      <c r="B129" s="19">
        <v>33</v>
      </c>
      <c r="C129" s="19">
        <v>33</v>
      </c>
      <c r="D129" s="20" t="s">
        <v>77</v>
      </c>
      <c r="E129" s="20"/>
      <c r="F129" s="20">
        <v>38107</v>
      </c>
      <c r="G129" s="20"/>
      <c r="H129" s="19" t="s">
        <v>7</v>
      </c>
      <c r="I129" s="19" t="s">
        <v>13</v>
      </c>
      <c r="J129" s="19" t="s">
        <v>55</v>
      </c>
      <c r="K129" s="31" t="s">
        <v>188</v>
      </c>
      <c r="L129" s="47"/>
      <c r="M129" s="4"/>
      <c r="N129" s="4"/>
    </row>
    <row r="130" spans="1:14" s="2" customFormat="1" ht="14.25" customHeight="1">
      <c r="A130" s="19">
        <f t="shared" si="50"/>
        <v>4</v>
      </c>
      <c r="B130" s="19">
        <v>29</v>
      </c>
      <c r="C130" s="19">
        <v>33</v>
      </c>
      <c r="D130" s="20" t="s">
        <v>77</v>
      </c>
      <c r="E130" s="20"/>
      <c r="F130" s="20">
        <v>38108</v>
      </c>
      <c r="G130" s="20"/>
      <c r="H130" s="19" t="s">
        <v>7</v>
      </c>
      <c r="I130" s="19" t="s">
        <v>13</v>
      </c>
      <c r="J130" s="19" t="s">
        <v>27</v>
      </c>
      <c r="K130" s="31" t="s">
        <v>188</v>
      </c>
      <c r="L130" s="47"/>
      <c r="M130" s="4"/>
      <c r="N130" s="4"/>
    </row>
    <row r="131" spans="1:14" s="2" customFormat="1" ht="14.25" customHeight="1">
      <c r="A131" s="19">
        <f t="shared" si="50"/>
        <v>0</v>
      </c>
      <c r="B131" s="19">
        <v>33</v>
      </c>
      <c r="C131" s="19">
        <v>33</v>
      </c>
      <c r="D131" s="20" t="s">
        <v>77</v>
      </c>
      <c r="E131" s="20"/>
      <c r="F131" s="20">
        <v>40661</v>
      </c>
      <c r="G131" s="20"/>
      <c r="H131" s="19" t="s">
        <v>7</v>
      </c>
      <c r="I131" s="19" t="s">
        <v>13</v>
      </c>
      <c r="J131" s="19" t="s">
        <v>18</v>
      </c>
      <c r="K131" s="31" t="s">
        <v>188</v>
      </c>
      <c r="L131" s="47"/>
      <c r="M131" s="4"/>
      <c r="N131" s="4"/>
    </row>
    <row r="132" spans="1:14" s="2" customFormat="1" ht="14.25" customHeight="1">
      <c r="A132" s="19">
        <f t="shared" si="50"/>
        <v>2</v>
      </c>
      <c r="B132" s="19">
        <v>31</v>
      </c>
      <c r="C132" s="19">
        <v>33</v>
      </c>
      <c r="D132" s="20" t="s">
        <v>77</v>
      </c>
      <c r="E132" s="20"/>
      <c r="F132" s="20">
        <v>41971</v>
      </c>
      <c r="G132" s="20"/>
      <c r="H132" s="19" t="s">
        <v>7</v>
      </c>
      <c r="I132" s="19" t="s">
        <v>13</v>
      </c>
      <c r="J132" s="19" t="s">
        <v>19</v>
      </c>
      <c r="K132" s="31" t="s">
        <v>188</v>
      </c>
      <c r="L132" s="47"/>
      <c r="M132" s="4"/>
      <c r="N132" s="4"/>
    </row>
    <row r="133" spans="1:14" s="2" customFormat="1" ht="14.25" customHeight="1">
      <c r="A133" s="19">
        <f t="shared" si="50"/>
        <v>0</v>
      </c>
      <c r="B133" s="19">
        <v>33</v>
      </c>
      <c r="C133" s="19">
        <v>33</v>
      </c>
      <c r="D133" s="20" t="s">
        <v>77</v>
      </c>
      <c r="E133" s="20"/>
      <c r="F133" s="20">
        <v>41972</v>
      </c>
      <c r="G133" s="20"/>
      <c r="H133" s="19" t="s">
        <v>7</v>
      </c>
      <c r="I133" s="19" t="s">
        <v>13</v>
      </c>
      <c r="J133" s="19" t="s">
        <v>16</v>
      </c>
      <c r="K133" s="31" t="s">
        <v>188</v>
      </c>
      <c r="L133" s="46"/>
      <c r="M133" s="4"/>
      <c r="N133" s="4"/>
    </row>
    <row r="134" spans="1:14" s="2" customFormat="1" ht="14.25" customHeight="1">
      <c r="A134" s="19">
        <f t="shared" si="46"/>
        <v>43</v>
      </c>
      <c r="B134" s="19">
        <v>197</v>
      </c>
      <c r="C134" s="19">
        <v>240</v>
      </c>
      <c r="D134" s="20" t="s">
        <v>78</v>
      </c>
      <c r="E134" s="20" t="s">
        <v>47</v>
      </c>
      <c r="F134" s="20">
        <v>36309</v>
      </c>
      <c r="G134" s="20" t="s">
        <v>177</v>
      </c>
      <c r="H134" s="19" t="s">
        <v>68</v>
      </c>
      <c r="I134" s="19" t="s">
        <v>5</v>
      </c>
      <c r="J134" s="19" t="s">
        <v>23</v>
      </c>
      <c r="K134" s="19" t="s">
        <v>214</v>
      </c>
      <c r="L134" s="21"/>
      <c r="M134" s="4">
        <v>3</v>
      </c>
      <c r="N134" s="4">
        <f>M134*B134</f>
        <v>591</v>
      </c>
    </row>
    <row r="135" spans="1:14" s="2" customFormat="1" ht="14.25" customHeight="1">
      <c r="A135" s="19">
        <f t="shared" ref="A135:A136" si="51">C135-B135</f>
        <v>19</v>
      </c>
      <c r="B135" s="19">
        <v>11</v>
      </c>
      <c r="C135" s="19">
        <v>30</v>
      </c>
      <c r="D135" s="20" t="s">
        <v>78</v>
      </c>
      <c r="E135" s="20"/>
      <c r="F135" s="20">
        <v>36310</v>
      </c>
      <c r="G135" s="23"/>
      <c r="H135" s="19" t="s">
        <v>7</v>
      </c>
      <c r="I135" s="19" t="s">
        <v>13</v>
      </c>
      <c r="J135" s="19" t="s">
        <v>10</v>
      </c>
      <c r="K135" s="31" t="s">
        <v>187</v>
      </c>
      <c r="L135" s="35"/>
      <c r="M135" s="4"/>
      <c r="N135" s="4"/>
    </row>
    <row r="136" spans="1:14" s="2" customFormat="1" ht="14.25" customHeight="1">
      <c r="A136" s="19">
        <f t="shared" si="51"/>
        <v>0</v>
      </c>
      <c r="B136" s="19">
        <v>30</v>
      </c>
      <c r="C136" s="19">
        <v>30</v>
      </c>
      <c r="D136" s="20" t="s">
        <v>78</v>
      </c>
      <c r="E136" s="20"/>
      <c r="F136" s="20">
        <v>36311</v>
      </c>
      <c r="G136" s="20"/>
      <c r="H136" s="19" t="s">
        <v>7</v>
      </c>
      <c r="I136" s="19" t="s">
        <v>13</v>
      </c>
      <c r="J136" s="19" t="s">
        <v>12</v>
      </c>
      <c r="K136" s="31" t="s">
        <v>187</v>
      </c>
      <c r="L136" s="36"/>
      <c r="M136" s="4"/>
      <c r="N136" s="4"/>
    </row>
    <row r="137" spans="1:14" s="2" customFormat="1" ht="14.25" customHeight="1">
      <c r="A137" s="19">
        <f t="shared" si="46"/>
        <v>0</v>
      </c>
      <c r="B137" s="19">
        <v>30</v>
      </c>
      <c r="C137" s="19">
        <v>30</v>
      </c>
      <c r="D137" s="20" t="s">
        <v>78</v>
      </c>
      <c r="E137" s="20"/>
      <c r="F137" s="20">
        <v>37606</v>
      </c>
      <c r="G137" s="20"/>
      <c r="H137" s="19" t="s">
        <v>7</v>
      </c>
      <c r="I137" s="19" t="s">
        <v>13</v>
      </c>
      <c r="J137" s="19" t="s">
        <v>55</v>
      </c>
      <c r="K137" s="31" t="s">
        <v>187</v>
      </c>
      <c r="L137" s="36"/>
      <c r="M137" s="4"/>
      <c r="N137" s="4"/>
    </row>
    <row r="138" spans="1:14" s="2" customFormat="1" ht="14.25" customHeight="1">
      <c r="A138" s="19">
        <f t="shared" si="46"/>
        <v>15</v>
      </c>
      <c r="B138" s="19">
        <v>15</v>
      </c>
      <c r="C138" s="19">
        <v>30</v>
      </c>
      <c r="D138" s="20" t="s">
        <v>78</v>
      </c>
      <c r="E138" s="20"/>
      <c r="F138" s="20">
        <v>38109</v>
      </c>
      <c r="G138" s="20"/>
      <c r="H138" s="19" t="s">
        <v>7</v>
      </c>
      <c r="I138" s="19" t="s">
        <v>13</v>
      </c>
      <c r="J138" s="19" t="s">
        <v>27</v>
      </c>
      <c r="K138" s="31" t="s">
        <v>187</v>
      </c>
      <c r="L138" s="36"/>
      <c r="M138" s="4"/>
      <c r="N138" s="4"/>
    </row>
    <row r="139" spans="1:14" s="2" customFormat="1" ht="14.25" customHeight="1">
      <c r="A139" s="19">
        <f t="shared" si="46"/>
        <v>0</v>
      </c>
      <c r="B139" s="19">
        <v>30</v>
      </c>
      <c r="C139" s="19">
        <v>30</v>
      </c>
      <c r="D139" s="20" t="s">
        <v>78</v>
      </c>
      <c r="E139" s="20"/>
      <c r="F139" s="20">
        <v>38110</v>
      </c>
      <c r="G139" s="20"/>
      <c r="H139" s="19" t="s">
        <v>7</v>
      </c>
      <c r="I139" s="19" t="s">
        <v>13</v>
      </c>
      <c r="J139" s="19" t="s">
        <v>18</v>
      </c>
      <c r="K139" s="31" t="s">
        <v>187</v>
      </c>
      <c r="L139" s="37"/>
      <c r="M139" s="4"/>
      <c r="N139" s="4"/>
    </row>
    <row r="140" spans="1:14" s="2" customFormat="1" ht="14.25" customHeight="1">
      <c r="A140" s="19">
        <f t="shared" si="46"/>
        <v>0</v>
      </c>
      <c r="B140" s="19">
        <v>30</v>
      </c>
      <c r="C140" s="19">
        <v>30</v>
      </c>
      <c r="D140" s="20" t="s">
        <v>78</v>
      </c>
      <c r="E140" s="20"/>
      <c r="F140" s="20">
        <v>40662</v>
      </c>
      <c r="G140" s="20"/>
      <c r="H140" s="19" t="s">
        <v>7</v>
      </c>
      <c r="I140" s="19" t="s">
        <v>13</v>
      </c>
      <c r="J140" s="19" t="s">
        <v>19</v>
      </c>
      <c r="K140" s="31" t="s">
        <v>187</v>
      </c>
      <c r="L140" s="37"/>
      <c r="M140" s="4"/>
      <c r="N140" s="4"/>
    </row>
    <row r="141" spans="1:14" s="2" customFormat="1" ht="14.25" customHeight="1">
      <c r="A141" s="19">
        <f t="shared" ref="A141" si="52">C141-B141</f>
        <v>2</v>
      </c>
      <c r="B141" s="19">
        <v>28</v>
      </c>
      <c r="C141" s="19">
        <v>30</v>
      </c>
      <c r="D141" s="20" t="s">
        <v>78</v>
      </c>
      <c r="E141" s="20"/>
      <c r="F141" s="20">
        <v>41969</v>
      </c>
      <c r="G141" s="20"/>
      <c r="H141" s="19" t="s">
        <v>7</v>
      </c>
      <c r="I141" s="19" t="s">
        <v>13</v>
      </c>
      <c r="J141" s="19" t="s">
        <v>16</v>
      </c>
      <c r="K141" s="31" t="s">
        <v>187</v>
      </c>
      <c r="L141" s="29"/>
      <c r="M141" s="4"/>
      <c r="N141" s="4"/>
    </row>
    <row r="142" spans="1:14" s="2" customFormat="1" ht="14.25" customHeight="1">
      <c r="A142" s="19">
        <f t="shared" si="46"/>
        <v>7</v>
      </c>
      <c r="B142" s="19">
        <v>23</v>
      </c>
      <c r="C142" s="19">
        <v>30</v>
      </c>
      <c r="D142" s="20" t="s">
        <v>78</v>
      </c>
      <c r="E142" s="20"/>
      <c r="F142" s="20">
        <v>41970</v>
      </c>
      <c r="G142" s="20"/>
      <c r="H142" s="19" t="s">
        <v>7</v>
      </c>
      <c r="I142" s="19" t="s">
        <v>13</v>
      </c>
      <c r="J142" s="19" t="s">
        <v>36</v>
      </c>
      <c r="K142" s="31" t="s">
        <v>187</v>
      </c>
      <c r="L142" s="30"/>
      <c r="M142" s="4"/>
      <c r="N142" s="4"/>
    </row>
    <row r="143" spans="1:14" s="2" customFormat="1" ht="14.25" hidden="1" customHeight="1">
      <c r="A143" s="19">
        <f>C143-B143</f>
        <v>30</v>
      </c>
      <c r="B143" s="19">
        <v>0</v>
      </c>
      <c r="C143" s="19">
        <v>30</v>
      </c>
      <c r="D143" s="20" t="s">
        <v>79</v>
      </c>
      <c r="E143" s="20" t="s">
        <v>83</v>
      </c>
      <c r="F143" s="20">
        <v>45931</v>
      </c>
      <c r="G143" s="20" t="s">
        <v>143</v>
      </c>
      <c r="H143" s="19" t="s">
        <v>68</v>
      </c>
      <c r="I143" s="49" t="s">
        <v>204</v>
      </c>
      <c r="J143" s="43"/>
      <c r="K143" s="44"/>
      <c r="L143" s="61" t="s">
        <v>268</v>
      </c>
      <c r="M143" s="4">
        <v>3</v>
      </c>
      <c r="N143" s="4">
        <f>M143*B143</f>
        <v>0</v>
      </c>
    </row>
    <row r="144" spans="1:14" s="2" customFormat="1" ht="14.25" hidden="1" customHeight="1">
      <c r="A144" s="19">
        <f>C144-B144</f>
        <v>30</v>
      </c>
      <c r="B144" s="19">
        <v>0</v>
      </c>
      <c r="C144" s="19">
        <v>30</v>
      </c>
      <c r="D144" s="20" t="s">
        <v>79</v>
      </c>
      <c r="E144" s="20"/>
      <c r="F144" s="20">
        <v>45932</v>
      </c>
      <c r="G144" s="20" t="s">
        <v>143</v>
      </c>
      <c r="H144" s="19" t="s">
        <v>69</v>
      </c>
      <c r="I144" s="49" t="s">
        <v>204</v>
      </c>
      <c r="J144" s="43"/>
      <c r="K144" s="44"/>
      <c r="L144" s="62"/>
      <c r="M144" s="4"/>
      <c r="N144" s="4"/>
    </row>
    <row r="145" spans="1:16" s="2" customFormat="1" ht="14.25" customHeight="1">
      <c r="A145" s="19">
        <f t="shared" si="46"/>
        <v>0</v>
      </c>
      <c r="B145" s="19">
        <v>28</v>
      </c>
      <c r="C145" s="19">
        <v>28</v>
      </c>
      <c r="D145" s="20" t="s">
        <v>79</v>
      </c>
      <c r="E145" s="20" t="s">
        <v>83</v>
      </c>
      <c r="F145" s="20">
        <v>36312</v>
      </c>
      <c r="G145" s="20" t="s">
        <v>143</v>
      </c>
      <c r="H145" s="19" t="s">
        <v>68</v>
      </c>
      <c r="I145" s="19" t="s">
        <v>5</v>
      </c>
      <c r="J145" s="19" t="s">
        <v>12</v>
      </c>
      <c r="K145" s="31" t="s">
        <v>273</v>
      </c>
      <c r="L145" s="21"/>
      <c r="M145" s="4">
        <v>3</v>
      </c>
      <c r="N145" s="4">
        <f t="shared" ref="N145:N154" si="53">M145*B145</f>
        <v>84</v>
      </c>
    </row>
    <row r="146" spans="1:16" s="2" customFormat="1" ht="14.25" customHeight="1">
      <c r="A146" s="19">
        <f t="shared" si="46"/>
        <v>0</v>
      </c>
      <c r="B146" s="19">
        <v>29</v>
      </c>
      <c r="C146" s="19">
        <v>29</v>
      </c>
      <c r="D146" s="20" t="s">
        <v>79</v>
      </c>
      <c r="E146" s="20" t="s">
        <v>83</v>
      </c>
      <c r="F146" s="20">
        <v>38111</v>
      </c>
      <c r="G146" s="20" t="s">
        <v>143</v>
      </c>
      <c r="H146" s="19" t="s">
        <v>68</v>
      </c>
      <c r="I146" s="19" t="s">
        <v>5</v>
      </c>
      <c r="J146" s="19" t="s">
        <v>55</v>
      </c>
      <c r="K146" s="31" t="s">
        <v>273</v>
      </c>
      <c r="L146" s="21"/>
      <c r="M146" s="4">
        <v>3</v>
      </c>
      <c r="N146" s="4">
        <f t="shared" si="53"/>
        <v>87</v>
      </c>
    </row>
    <row r="147" spans="1:16" s="2" customFormat="1" ht="14.25" customHeight="1">
      <c r="A147" s="19">
        <f>C147-B147</f>
        <v>0</v>
      </c>
      <c r="B147" s="19">
        <v>19</v>
      </c>
      <c r="C147" s="19">
        <v>19</v>
      </c>
      <c r="D147" s="20" t="s">
        <v>79</v>
      </c>
      <c r="E147" s="20"/>
      <c r="F147" s="20">
        <v>45322</v>
      </c>
      <c r="G147" s="20" t="s">
        <v>143</v>
      </c>
      <c r="H147" s="19" t="s">
        <v>69</v>
      </c>
      <c r="I147" s="19" t="s">
        <v>14</v>
      </c>
      <c r="J147" s="19" t="s">
        <v>96</v>
      </c>
      <c r="K147" s="31" t="s">
        <v>273</v>
      </c>
      <c r="L147" s="21"/>
      <c r="M147" s="4"/>
      <c r="N147" s="4"/>
    </row>
    <row r="148" spans="1:16" s="2" customFormat="1" ht="14.25" customHeight="1">
      <c r="A148" s="19">
        <f>C148-B148</f>
        <v>0</v>
      </c>
      <c r="B148" s="19">
        <v>19</v>
      </c>
      <c r="C148" s="19">
        <v>19</v>
      </c>
      <c r="D148" s="20" t="s">
        <v>79</v>
      </c>
      <c r="E148" s="20"/>
      <c r="F148" s="20">
        <v>45323</v>
      </c>
      <c r="G148" s="20" t="s">
        <v>143</v>
      </c>
      <c r="H148" s="19" t="s">
        <v>69</v>
      </c>
      <c r="I148" s="19" t="s">
        <v>14</v>
      </c>
      <c r="J148" s="19" t="s">
        <v>80</v>
      </c>
      <c r="K148" s="31" t="s">
        <v>273</v>
      </c>
      <c r="L148" s="21"/>
      <c r="M148" s="4"/>
      <c r="N148" s="4"/>
    </row>
    <row r="149" spans="1:16" s="2" customFormat="1" ht="14.25" customHeight="1">
      <c r="A149" s="19">
        <f>C149-B149</f>
        <v>0</v>
      </c>
      <c r="B149" s="19">
        <v>19</v>
      </c>
      <c r="C149" s="19">
        <v>19</v>
      </c>
      <c r="D149" s="20" t="s">
        <v>79</v>
      </c>
      <c r="E149" s="20"/>
      <c r="F149" s="20">
        <v>45324</v>
      </c>
      <c r="G149" s="20" t="s">
        <v>143</v>
      </c>
      <c r="H149" s="19" t="s">
        <v>69</v>
      </c>
      <c r="I149" s="19" t="s">
        <v>14</v>
      </c>
      <c r="J149" s="19" t="s">
        <v>84</v>
      </c>
      <c r="K149" s="31" t="s">
        <v>273</v>
      </c>
      <c r="L149" s="21"/>
      <c r="M149" s="4"/>
      <c r="N149" s="4"/>
    </row>
    <row r="150" spans="1:16" s="11" customFormat="1" ht="28.7" customHeight="1">
      <c r="A150" s="15" t="s">
        <v>98</v>
      </c>
      <c r="B150" s="16" t="s">
        <v>21</v>
      </c>
      <c r="C150" s="15" t="s">
        <v>99</v>
      </c>
      <c r="D150" s="16" t="s">
        <v>0</v>
      </c>
      <c r="E150" s="17"/>
      <c r="F150" s="18" t="s">
        <v>86</v>
      </c>
      <c r="G150" s="16" t="s">
        <v>87</v>
      </c>
      <c r="H150" s="15" t="s">
        <v>100</v>
      </c>
      <c r="I150" s="16" t="s">
        <v>1</v>
      </c>
      <c r="J150" s="16" t="s">
        <v>2</v>
      </c>
      <c r="K150" s="16" t="s">
        <v>3</v>
      </c>
      <c r="L150" s="16" t="s">
        <v>88</v>
      </c>
      <c r="M150" s="12" t="s">
        <v>25</v>
      </c>
      <c r="N150" s="13" t="s">
        <v>101</v>
      </c>
      <c r="O150" s="10"/>
      <c r="P150" s="10"/>
    </row>
    <row r="151" spans="1:16" s="2" customFormat="1" ht="14.25" customHeight="1">
      <c r="A151" s="19">
        <f t="shared" si="46"/>
        <v>0</v>
      </c>
      <c r="B151" s="19">
        <v>27</v>
      </c>
      <c r="C151" s="19">
        <v>27</v>
      </c>
      <c r="D151" s="20" t="s">
        <v>79</v>
      </c>
      <c r="E151" s="20" t="s">
        <v>83</v>
      </c>
      <c r="F151" s="20">
        <v>39374</v>
      </c>
      <c r="G151" s="20" t="s">
        <v>106</v>
      </c>
      <c r="H151" s="19" t="s">
        <v>68</v>
      </c>
      <c r="I151" s="19" t="s">
        <v>5</v>
      </c>
      <c r="J151" s="19" t="s">
        <v>18</v>
      </c>
      <c r="K151" s="31" t="s">
        <v>273</v>
      </c>
      <c r="L151" s="21"/>
      <c r="M151" s="4">
        <v>3</v>
      </c>
      <c r="N151" s="4">
        <f t="shared" si="53"/>
        <v>81</v>
      </c>
    </row>
    <row r="152" spans="1:16" s="2" customFormat="1" ht="14.25" customHeight="1">
      <c r="A152" s="19">
        <f t="shared" si="46"/>
        <v>0</v>
      </c>
      <c r="B152" s="19">
        <v>28</v>
      </c>
      <c r="C152" s="19">
        <v>28</v>
      </c>
      <c r="D152" s="20" t="s">
        <v>79</v>
      </c>
      <c r="E152" s="20" t="s">
        <v>83</v>
      </c>
      <c r="F152" s="20">
        <v>40663</v>
      </c>
      <c r="G152" s="20" t="s">
        <v>106</v>
      </c>
      <c r="H152" s="19" t="s">
        <v>68</v>
      </c>
      <c r="I152" s="19" t="s">
        <v>5</v>
      </c>
      <c r="J152" s="19" t="s">
        <v>19</v>
      </c>
      <c r="K152" s="31" t="s">
        <v>273</v>
      </c>
      <c r="L152" s="21"/>
      <c r="M152" s="4">
        <v>3</v>
      </c>
      <c r="N152" s="4">
        <f t="shared" si="53"/>
        <v>84</v>
      </c>
    </row>
    <row r="153" spans="1:16" s="2" customFormat="1" ht="14.25" customHeight="1">
      <c r="A153" s="19">
        <f t="shared" si="46"/>
        <v>0</v>
      </c>
      <c r="B153" s="19">
        <v>30</v>
      </c>
      <c r="C153" s="19">
        <v>30</v>
      </c>
      <c r="D153" s="20" t="s">
        <v>79</v>
      </c>
      <c r="E153" s="20" t="s">
        <v>83</v>
      </c>
      <c r="F153" s="20">
        <v>41964</v>
      </c>
      <c r="G153" s="20" t="s">
        <v>106</v>
      </c>
      <c r="H153" s="19" t="s">
        <v>68</v>
      </c>
      <c r="I153" s="19" t="s">
        <v>5</v>
      </c>
      <c r="J153" s="19" t="s">
        <v>112</v>
      </c>
      <c r="K153" s="31" t="s">
        <v>273</v>
      </c>
      <c r="L153" s="21"/>
      <c r="M153" s="4">
        <v>3</v>
      </c>
      <c r="N153" s="4">
        <f t="shared" si="53"/>
        <v>90</v>
      </c>
    </row>
    <row r="154" spans="1:16" s="2" customFormat="1" ht="14.25" customHeight="1">
      <c r="A154" s="19">
        <f t="shared" si="46"/>
        <v>0</v>
      </c>
      <c r="B154" s="19">
        <v>29</v>
      </c>
      <c r="C154" s="19">
        <v>29</v>
      </c>
      <c r="D154" s="20" t="s">
        <v>79</v>
      </c>
      <c r="E154" s="20" t="s">
        <v>83</v>
      </c>
      <c r="F154" s="20">
        <v>41965</v>
      </c>
      <c r="G154" s="20" t="s">
        <v>106</v>
      </c>
      <c r="H154" s="19" t="s">
        <v>68</v>
      </c>
      <c r="I154" s="19" t="s">
        <v>5</v>
      </c>
      <c r="J154" s="19" t="s">
        <v>97</v>
      </c>
      <c r="K154" s="31" t="s">
        <v>273</v>
      </c>
      <c r="L154" s="21"/>
      <c r="M154" s="4">
        <v>3</v>
      </c>
      <c r="N154" s="4">
        <f t="shared" si="53"/>
        <v>87</v>
      </c>
    </row>
    <row r="155" spans="1:16" s="2" customFormat="1" ht="14.25" customHeight="1">
      <c r="A155" s="19">
        <f t="shared" ref="A155:A159" si="54">C155-B155</f>
        <v>0</v>
      </c>
      <c r="B155" s="19">
        <v>19</v>
      </c>
      <c r="C155" s="19">
        <v>19</v>
      </c>
      <c r="D155" s="20" t="s">
        <v>79</v>
      </c>
      <c r="E155" s="20"/>
      <c r="F155" s="20">
        <v>45316</v>
      </c>
      <c r="G155" s="20" t="s">
        <v>93</v>
      </c>
      <c r="H155" s="19" t="s">
        <v>69</v>
      </c>
      <c r="I155" s="19" t="s">
        <v>13</v>
      </c>
      <c r="J155" s="19" t="s">
        <v>96</v>
      </c>
      <c r="K155" s="31" t="s">
        <v>273</v>
      </c>
      <c r="L155" s="21"/>
      <c r="M155" s="4"/>
      <c r="N155" s="4"/>
    </row>
    <row r="156" spans="1:16" s="2" customFormat="1" ht="14.25" customHeight="1">
      <c r="A156" s="19">
        <f t="shared" si="54"/>
        <v>0</v>
      </c>
      <c r="B156" s="19">
        <v>19</v>
      </c>
      <c r="C156" s="19">
        <v>19</v>
      </c>
      <c r="D156" s="20" t="s">
        <v>79</v>
      </c>
      <c r="E156" s="20"/>
      <c r="F156" s="20">
        <v>45317</v>
      </c>
      <c r="G156" s="20" t="s">
        <v>93</v>
      </c>
      <c r="H156" s="19" t="s">
        <v>69</v>
      </c>
      <c r="I156" s="19" t="s">
        <v>13</v>
      </c>
      <c r="J156" s="19" t="s">
        <v>80</v>
      </c>
      <c r="K156" s="31" t="s">
        <v>273</v>
      </c>
      <c r="L156" s="21"/>
      <c r="M156" s="4"/>
      <c r="N156" s="4"/>
    </row>
    <row r="157" spans="1:16" s="2" customFormat="1" ht="14.25" customHeight="1">
      <c r="A157" s="19">
        <f t="shared" si="54"/>
        <v>0</v>
      </c>
      <c r="B157" s="19">
        <v>19</v>
      </c>
      <c r="C157" s="19">
        <v>19</v>
      </c>
      <c r="D157" s="20" t="s">
        <v>79</v>
      </c>
      <c r="E157" s="20"/>
      <c r="F157" s="20">
        <v>45318</v>
      </c>
      <c r="G157" s="20" t="s">
        <v>93</v>
      </c>
      <c r="H157" s="19" t="s">
        <v>69</v>
      </c>
      <c r="I157" s="19" t="s">
        <v>13</v>
      </c>
      <c r="J157" s="19" t="s">
        <v>84</v>
      </c>
      <c r="K157" s="31" t="s">
        <v>273</v>
      </c>
      <c r="L157" s="21"/>
      <c r="M157" s="4"/>
      <c r="N157" s="4"/>
    </row>
    <row r="158" spans="1:16" s="2" customFormat="1" ht="14.25" customHeight="1">
      <c r="A158" s="19">
        <f t="shared" si="54"/>
        <v>0</v>
      </c>
      <c r="B158" s="19">
        <v>19</v>
      </c>
      <c r="C158" s="19">
        <v>19</v>
      </c>
      <c r="D158" s="20" t="s">
        <v>79</v>
      </c>
      <c r="E158" s="20"/>
      <c r="F158" s="20">
        <v>45319</v>
      </c>
      <c r="G158" s="20" t="s">
        <v>93</v>
      </c>
      <c r="H158" s="19" t="s">
        <v>69</v>
      </c>
      <c r="I158" s="19" t="s">
        <v>15</v>
      </c>
      <c r="J158" s="19" t="s">
        <v>96</v>
      </c>
      <c r="K158" s="31" t="s">
        <v>273</v>
      </c>
      <c r="L158" s="21"/>
      <c r="M158" s="4"/>
      <c r="N158" s="4"/>
    </row>
    <row r="159" spans="1:16" s="2" customFormat="1" ht="14.25" customHeight="1">
      <c r="A159" s="19">
        <f t="shared" si="54"/>
        <v>0</v>
      </c>
      <c r="B159" s="19">
        <v>19</v>
      </c>
      <c r="C159" s="19">
        <v>19</v>
      </c>
      <c r="D159" s="20" t="s">
        <v>79</v>
      </c>
      <c r="E159" s="20"/>
      <c r="F159" s="20">
        <v>45320</v>
      </c>
      <c r="G159" s="20" t="s">
        <v>93</v>
      </c>
      <c r="H159" s="19" t="s">
        <v>69</v>
      </c>
      <c r="I159" s="19" t="s">
        <v>15</v>
      </c>
      <c r="J159" s="19" t="s">
        <v>80</v>
      </c>
      <c r="K159" s="31" t="s">
        <v>273</v>
      </c>
      <c r="L159" s="21"/>
      <c r="M159" s="4"/>
      <c r="N159" s="4"/>
    </row>
    <row r="160" spans="1:16" s="2" customFormat="1" ht="14.25" customHeight="1">
      <c r="A160" s="19">
        <f t="shared" ref="A160" si="55">C160-B160</f>
        <v>0</v>
      </c>
      <c r="B160" s="19">
        <v>19</v>
      </c>
      <c r="C160" s="19">
        <v>19</v>
      </c>
      <c r="D160" s="20" t="s">
        <v>79</v>
      </c>
      <c r="E160" s="20"/>
      <c r="F160" s="20">
        <v>45321</v>
      </c>
      <c r="G160" s="20" t="s">
        <v>93</v>
      </c>
      <c r="H160" s="19" t="s">
        <v>69</v>
      </c>
      <c r="I160" s="19" t="s">
        <v>15</v>
      </c>
      <c r="J160" s="19" t="s">
        <v>84</v>
      </c>
      <c r="K160" s="31" t="s">
        <v>273</v>
      </c>
      <c r="L160" s="21"/>
      <c r="M160" s="4"/>
      <c r="N160" s="4"/>
    </row>
    <row r="161" spans="1:16" ht="28.7" customHeight="1">
      <c r="A161" s="19">
        <f>C161-B161</f>
        <v>23</v>
      </c>
      <c r="B161" s="19">
        <v>55</v>
      </c>
      <c r="C161" s="19">
        <v>78</v>
      </c>
      <c r="D161" s="20" t="s">
        <v>39</v>
      </c>
      <c r="E161" s="20" t="s">
        <v>31</v>
      </c>
      <c r="F161" s="28" t="s">
        <v>113</v>
      </c>
      <c r="G161" s="24" t="s">
        <v>215</v>
      </c>
      <c r="H161" s="19" t="s">
        <v>4</v>
      </c>
      <c r="I161" s="19" t="s">
        <v>6</v>
      </c>
      <c r="J161" s="19" t="s">
        <v>55</v>
      </c>
      <c r="K161" s="19" t="s">
        <v>178</v>
      </c>
      <c r="L161" s="21"/>
      <c r="M161" s="4"/>
      <c r="N161" s="4"/>
      <c r="O161" s="2"/>
      <c r="P161" s="2"/>
    </row>
    <row r="162" spans="1:16" ht="28.7" customHeight="1">
      <c r="A162" s="19">
        <f t="shared" ref="A162:A188" si="56">C162-B162</f>
        <v>3</v>
      </c>
      <c r="B162" s="19">
        <v>67</v>
      </c>
      <c r="C162" s="19">
        <v>70</v>
      </c>
      <c r="D162" s="20" t="s">
        <v>39</v>
      </c>
      <c r="E162" s="20" t="s">
        <v>31</v>
      </c>
      <c r="F162" s="28" t="s">
        <v>114</v>
      </c>
      <c r="G162" s="24" t="s">
        <v>234</v>
      </c>
      <c r="H162" s="19" t="s">
        <v>4</v>
      </c>
      <c r="I162" s="19" t="s">
        <v>6</v>
      </c>
      <c r="J162" s="19" t="s">
        <v>18</v>
      </c>
      <c r="K162" s="19" t="s">
        <v>169</v>
      </c>
      <c r="L162" s="26">
        <v>78</v>
      </c>
      <c r="M162" s="4">
        <v>3</v>
      </c>
      <c r="N162" s="4">
        <f t="shared" ref="N162:N191" si="57">M162*B162/2</f>
        <v>100.5</v>
      </c>
      <c r="O162" s="4">
        <v>4</v>
      </c>
      <c r="P162" s="4">
        <f t="shared" ref="P162:P189" si="58">O162*B162/2</f>
        <v>134</v>
      </c>
    </row>
    <row r="163" spans="1:16" ht="28.7" customHeight="1">
      <c r="A163" s="19">
        <f t="shared" ref="A163" si="59">C163-B163</f>
        <v>24</v>
      </c>
      <c r="B163" s="19">
        <v>76</v>
      </c>
      <c r="C163" s="19">
        <v>100</v>
      </c>
      <c r="D163" s="20" t="s">
        <v>39</v>
      </c>
      <c r="E163" s="20" t="s">
        <v>31</v>
      </c>
      <c r="F163" s="28" t="s">
        <v>170</v>
      </c>
      <c r="G163" s="24" t="s">
        <v>183</v>
      </c>
      <c r="H163" s="19" t="s">
        <v>4</v>
      </c>
      <c r="I163" s="19" t="s">
        <v>5</v>
      </c>
      <c r="J163" s="19" t="s">
        <v>22</v>
      </c>
      <c r="K163" s="19" t="s">
        <v>179</v>
      </c>
      <c r="L163" s="26">
        <v>174</v>
      </c>
      <c r="M163" s="4">
        <v>3</v>
      </c>
      <c r="N163" s="4">
        <f t="shared" ref="N163" si="60">M163*B163/2</f>
        <v>114</v>
      </c>
      <c r="O163" s="4">
        <v>4</v>
      </c>
      <c r="P163" s="4">
        <f t="shared" ref="P163" si="61">O163*B163/2</f>
        <v>152</v>
      </c>
    </row>
    <row r="164" spans="1:16" ht="28.7" customHeight="1">
      <c r="A164" s="19">
        <f t="shared" ref="A164" si="62">C164-B164</f>
        <v>44</v>
      </c>
      <c r="B164" s="19">
        <v>56</v>
      </c>
      <c r="C164" s="19">
        <v>100</v>
      </c>
      <c r="D164" s="20" t="s">
        <v>39</v>
      </c>
      <c r="E164" s="20" t="s">
        <v>31</v>
      </c>
      <c r="F164" s="28" t="s">
        <v>239</v>
      </c>
      <c r="G164" s="24" t="s">
        <v>233</v>
      </c>
      <c r="H164" s="19" t="s">
        <v>4</v>
      </c>
      <c r="I164" s="19" t="s">
        <v>5</v>
      </c>
      <c r="J164" s="19" t="s">
        <v>24</v>
      </c>
      <c r="K164" s="19" t="s">
        <v>168</v>
      </c>
      <c r="L164" s="26">
        <v>104</v>
      </c>
      <c r="M164" s="4">
        <v>3</v>
      </c>
      <c r="N164" s="4">
        <f t="shared" ref="N164" si="63">M164*B164/2</f>
        <v>84</v>
      </c>
      <c r="O164" s="4">
        <v>4</v>
      </c>
      <c r="P164" s="4">
        <f t="shared" ref="P164" si="64">O164*B164/2</f>
        <v>112</v>
      </c>
    </row>
    <row r="165" spans="1:16" ht="28.7" customHeight="1">
      <c r="A165" s="19">
        <f t="shared" ref="A165" si="65">C165-B165</f>
        <v>5</v>
      </c>
      <c r="B165" s="19">
        <v>55</v>
      </c>
      <c r="C165" s="19">
        <v>60</v>
      </c>
      <c r="D165" s="20" t="s">
        <v>149</v>
      </c>
      <c r="E165" s="20" t="s">
        <v>150</v>
      </c>
      <c r="F165" s="28" t="s">
        <v>158</v>
      </c>
      <c r="G165" s="24" t="s">
        <v>182</v>
      </c>
      <c r="H165" s="19" t="s">
        <v>4</v>
      </c>
      <c r="I165" s="19" t="s">
        <v>5</v>
      </c>
      <c r="J165" s="19" t="s">
        <v>22</v>
      </c>
      <c r="K165" s="19" t="s">
        <v>270</v>
      </c>
      <c r="L165" s="26">
        <v>68</v>
      </c>
      <c r="M165" s="4">
        <v>3</v>
      </c>
      <c r="N165" s="4">
        <f t="shared" ref="N165" si="66">M165*B165/2</f>
        <v>82.5</v>
      </c>
      <c r="O165" s="4">
        <v>4</v>
      </c>
      <c r="P165" s="4">
        <f t="shared" ref="P165" si="67">O165*B165/2</f>
        <v>110</v>
      </c>
    </row>
    <row r="166" spans="1:16" ht="28.7" customHeight="1">
      <c r="A166" s="19">
        <f t="shared" si="56"/>
        <v>5</v>
      </c>
      <c r="B166" s="19">
        <v>55</v>
      </c>
      <c r="C166" s="21">
        <v>60</v>
      </c>
      <c r="D166" s="20" t="s">
        <v>91</v>
      </c>
      <c r="E166" s="20" t="s">
        <v>92</v>
      </c>
      <c r="F166" s="28" t="s">
        <v>115</v>
      </c>
      <c r="G166" s="24" t="s">
        <v>137</v>
      </c>
      <c r="H166" s="19" t="s">
        <v>4</v>
      </c>
      <c r="I166" s="19" t="s">
        <v>6</v>
      </c>
      <c r="J166" s="19" t="s">
        <v>10</v>
      </c>
      <c r="K166" s="31" t="s">
        <v>171</v>
      </c>
      <c r="L166" s="26">
        <v>78</v>
      </c>
      <c r="M166" s="4">
        <v>3</v>
      </c>
      <c r="N166" s="4">
        <f t="shared" si="57"/>
        <v>82.5</v>
      </c>
      <c r="O166" s="4">
        <v>4</v>
      </c>
      <c r="P166" s="4">
        <f t="shared" si="58"/>
        <v>110</v>
      </c>
    </row>
    <row r="167" spans="1:16" ht="28.7" customHeight="1">
      <c r="A167" s="19">
        <f t="shared" ref="A167" si="68">C167-B167</f>
        <v>5</v>
      </c>
      <c r="B167" s="19">
        <v>55</v>
      </c>
      <c r="C167" s="21">
        <v>60</v>
      </c>
      <c r="D167" s="20" t="s">
        <v>91</v>
      </c>
      <c r="E167" s="20" t="s">
        <v>92</v>
      </c>
      <c r="F167" s="28" t="s">
        <v>172</v>
      </c>
      <c r="G167" s="24" t="s">
        <v>182</v>
      </c>
      <c r="H167" s="19" t="s">
        <v>4</v>
      </c>
      <c r="I167" s="19" t="s">
        <v>5</v>
      </c>
      <c r="J167" s="19" t="s">
        <v>35</v>
      </c>
      <c r="K167" s="31" t="s">
        <v>169</v>
      </c>
      <c r="L167" s="26">
        <v>78</v>
      </c>
      <c r="M167" s="4">
        <v>3</v>
      </c>
      <c r="N167" s="4">
        <f t="shared" ref="N167" si="69">M167*B167/2</f>
        <v>82.5</v>
      </c>
      <c r="O167" s="4">
        <v>4</v>
      </c>
      <c r="P167" s="4">
        <f t="shared" ref="P167" si="70">O167*B167/2</f>
        <v>110</v>
      </c>
    </row>
    <row r="168" spans="1:16" ht="28.7" customHeight="1">
      <c r="A168" s="19">
        <f t="shared" si="56"/>
        <v>2</v>
      </c>
      <c r="B168" s="19">
        <v>58</v>
      </c>
      <c r="C168" s="19">
        <v>60</v>
      </c>
      <c r="D168" s="20" t="s">
        <v>90</v>
      </c>
      <c r="E168" s="20" t="s">
        <v>74</v>
      </c>
      <c r="F168" s="28" t="s">
        <v>116</v>
      </c>
      <c r="G168" s="24" t="s">
        <v>229</v>
      </c>
      <c r="H168" s="19" t="s">
        <v>4</v>
      </c>
      <c r="I168" s="19" t="s">
        <v>5</v>
      </c>
      <c r="J168" s="19" t="s">
        <v>23</v>
      </c>
      <c r="K168" s="31" t="s">
        <v>169</v>
      </c>
      <c r="L168" s="26">
        <v>78</v>
      </c>
      <c r="M168" s="4">
        <v>3</v>
      </c>
      <c r="N168" s="4">
        <f t="shared" si="57"/>
        <v>87</v>
      </c>
      <c r="O168" s="4">
        <v>4</v>
      </c>
      <c r="P168" s="4">
        <f t="shared" si="58"/>
        <v>116</v>
      </c>
    </row>
    <row r="169" spans="1:16" ht="28.7" customHeight="1">
      <c r="A169" s="19">
        <f t="shared" ref="A169" si="71">C169-B169</f>
        <v>0</v>
      </c>
      <c r="B169" s="19">
        <v>60</v>
      </c>
      <c r="C169" s="19">
        <v>60</v>
      </c>
      <c r="D169" s="20" t="s">
        <v>90</v>
      </c>
      <c r="E169" s="20" t="s">
        <v>74</v>
      </c>
      <c r="F169" s="28" t="s">
        <v>160</v>
      </c>
      <c r="G169" s="24" t="s">
        <v>186</v>
      </c>
      <c r="H169" s="19" t="s">
        <v>4</v>
      </c>
      <c r="I169" s="19" t="s">
        <v>5</v>
      </c>
      <c r="J169" s="19" t="s">
        <v>24</v>
      </c>
      <c r="K169" s="31" t="s">
        <v>171</v>
      </c>
      <c r="L169" s="26">
        <v>78</v>
      </c>
      <c r="M169" s="4">
        <v>3</v>
      </c>
      <c r="N169" s="4">
        <f t="shared" ref="N169" si="72">M169*B169/2</f>
        <v>90</v>
      </c>
      <c r="O169" s="4">
        <v>4</v>
      </c>
      <c r="P169" s="4">
        <f t="shared" ref="P169" si="73">O169*B169/2</f>
        <v>120</v>
      </c>
    </row>
    <row r="170" spans="1:16" ht="28.7" customHeight="1">
      <c r="A170" s="19">
        <f>C170-B170</f>
        <v>0</v>
      </c>
      <c r="B170" s="19">
        <v>91</v>
      </c>
      <c r="C170" s="21">
        <v>91</v>
      </c>
      <c r="D170" s="20" t="s">
        <v>103</v>
      </c>
      <c r="E170" s="20" t="s">
        <v>104</v>
      </c>
      <c r="F170" s="28" t="s">
        <v>117</v>
      </c>
      <c r="G170" s="24" t="s">
        <v>177</v>
      </c>
      <c r="H170" s="19" t="s">
        <v>4</v>
      </c>
      <c r="I170" s="19" t="s">
        <v>5</v>
      </c>
      <c r="J170" s="19" t="s">
        <v>49</v>
      </c>
      <c r="K170" s="19" t="s">
        <v>163</v>
      </c>
      <c r="L170" s="26">
        <v>152</v>
      </c>
      <c r="M170" s="4">
        <v>3</v>
      </c>
      <c r="N170" s="4">
        <f>M170*B170/2</f>
        <v>136.5</v>
      </c>
      <c r="O170" s="4">
        <v>4</v>
      </c>
      <c r="P170" s="4">
        <f>O170*B170/2</f>
        <v>182</v>
      </c>
    </row>
    <row r="171" spans="1:16" ht="28.7" customHeight="1">
      <c r="A171" s="19">
        <f t="shared" si="56"/>
        <v>5</v>
      </c>
      <c r="B171" s="19">
        <v>55</v>
      </c>
      <c r="C171" s="21">
        <v>60</v>
      </c>
      <c r="D171" s="20" t="s">
        <v>103</v>
      </c>
      <c r="E171" s="20" t="s">
        <v>104</v>
      </c>
      <c r="F171" s="28" t="s">
        <v>134</v>
      </c>
      <c r="G171" s="24" t="s">
        <v>235</v>
      </c>
      <c r="H171" s="19" t="s">
        <v>4</v>
      </c>
      <c r="I171" s="19" t="s">
        <v>5</v>
      </c>
      <c r="J171" s="19" t="s">
        <v>22</v>
      </c>
      <c r="K171" s="31" t="s">
        <v>171</v>
      </c>
      <c r="L171" s="26">
        <v>78</v>
      </c>
      <c r="M171" s="4">
        <v>3</v>
      </c>
      <c r="N171" s="4">
        <f t="shared" si="57"/>
        <v>82.5</v>
      </c>
      <c r="O171" s="4">
        <v>4</v>
      </c>
      <c r="P171" s="4">
        <f t="shared" si="58"/>
        <v>110</v>
      </c>
    </row>
    <row r="172" spans="1:16" ht="28.7" customHeight="1">
      <c r="A172" s="19">
        <f t="shared" ref="A172" si="74">C172-B172</f>
        <v>8</v>
      </c>
      <c r="B172" s="19">
        <v>82</v>
      </c>
      <c r="C172" s="21">
        <v>90</v>
      </c>
      <c r="D172" s="20" t="s">
        <v>151</v>
      </c>
      <c r="E172" s="20" t="s">
        <v>152</v>
      </c>
      <c r="F172" s="28" t="s">
        <v>155</v>
      </c>
      <c r="G172" s="24" t="s">
        <v>236</v>
      </c>
      <c r="H172" s="19" t="s">
        <v>4</v>
      </c>
      <c r="I172" s="19" t="s">
        <v>5</v>
      </c>
      <c r="J172" s="19" t="s">
        <v>35</v>
      </c>
      <c r="K172" s="19" t="s">
        <v>168</v>
      </c>
      <c r="L172" s="26">
        <v>104</v>
      </c>
      <c r="M172" s="4">
        <v>3</v>
      </c>
      <c r="N172" s="4">
        <f t="shared" ref="N172" si="75">M172*B172/2</f>
        <v>123</v>
      </c>
      <c r="O172" s="4">
        <v>4</v>
      </c>
      <c r="P172" s="4">
        <f t="shared" ref="P172" si="76">O172*B172/2</f>
        <v>164</v>
      </c>
    </row>
    <row r="173" spans="1:16" ht="28.7" customHeight="1">
      <c r="A173" s="19">
        <f t="shared" ref="A173:A174" si="77">C173-B173</f>
        <v>4</v>
      </c>
      <c r="B173" s="19">
        <v>46</v>
      </c>
      <c r="C173" s="21">
        <v>50</v>
      </c>
      <c r="D173" s="20" t="s">
        <v>153</v>
      </c>
      <c r="E173" s="20" t="s">
        <v>154</v>
      </c>
      <c r="F173" s="28" t="s">
        <v>159</v>
      </c>
      <c r="G173" s="20" t="s">
        <v>132</v>
      </c>
      <c r="H173" s="19" t="s">
        <v>4</v>
      </c>
      <c r="I173" s="19" t="s">
        <v>8</v>
      </c>
      <c r="J173" s="19" t="s">
        <v>49</v>
      </c>
      <c r="K173" s="31" t="s">
        <v>242</v>
      </c>
      <c r="L173" s="21"/>
      <c r="M173" s="4">
        <v>3</v>
      </c>
      <c r="N173" s="4">
        <f t="shared" ref="N173" si="78">M173*B173/2</f>
        <v>69</v>
      </c>
      <c r="O173" s="4">
        <v>4</v>
      </c>
      <c r="P173" s="4">
        <f t="shared" ref="P173" si="79">O173*B173/2</f>
        <v>92</v>
      </c>
    </row>
    <row r="174" spans="1:16" ht="14.25" customHeight="1">
      <c r="A174" s="19">
        <f t="shared" si="77"/>
        <v>4</v>
      </c>
      <c r="B174" s="19">
        <v>46</v>
      </c>
      <c r="C174" s="21">
        <v>50</v>
      </c>
      <c r="D174" s="20" t="s">
        <v>153</v>
      </c>
      <c r="E174" s="20" t="s">
        <v>82</v>
      </c>
      <c r="F174" s="28">
        <v>44390</v>
      </c>
      <c r="G174" s="20"/>
      <c r="H174" s="19" t="s">
        <v>7</v>
      </c>
      <c r="I174" s="19" t="s">
        <v>11</v>
      </c>
      <c r="J174" s="19" t="s">
        <v>49</v>
      </c>
      <c r="K174" s="31" t="s">
        <v>242</v>
      </c>
      <c r="L174" s="21"/>
      <c r="M174" s="4"/>
      <c r="N174" s="4"/>
      <c r="O174" s="4"/>
      <c r="P174" s="4"/>
    </row>
    <row r="175" spans="1:16" ht="28.7" customHeight="1">
      <c r="A175" s="19">
        <f t="shared" ref="A175" si="80">C175-B175</f>
        <v>1</v>
      </c>
      <c r="B175" s="19">
        <v>19</v>
      </c>
      <c r="C175" s="21">
        <v>20</v>
      </c>
      <c r="D175" s="20" t="s">
        <v>181</v>
      </c>
      <c r="E175" s="20" t="s">
        <v>189</v>
      </c>
      <c r="F175" s="28" t="s">
        <v>194</v>
      </c>
      <c r="G175" s="24" t="s">
        <v>237</v>
      </c>
      <c r="H175" s="19" t="s">
        <v>4</v>
      </c>
      <c r="I175" s="19" t="s">
        <v>14</v>
      </c>
      <c r="J175" s="19" t="s">
        <v>193</v>
      </c>
      <c r="K175" s="31" t="s">
        <v>242</v>
      </c>
      <c r="L175" s="21"/>
      <c r="M175" s="4">
        <v>3</v>
      </c>
      <c r="N175" s="4">
        <f t="shared" ref="N175" si="81">M175*B175/2</f>
        <v>28.5</v>
      </c>
      <c r="O175" s="4">
        <v>4</v>
      </c>
      <c r="P175" s="4">
        <f t="shared" ref="P175" si="82">O175*B175/2</f>
        <v>38</v>
      </c>
    </row>
    <row r="176" spans="1:16" ht="28.7" customHeight="1">
      <c r="A176" s="19">
        <f>C176-B176</f>
        <v>17</v>
      </c>
      <c r="B176" s="19">
        <v>103</v>
      </c>
      <c r="C176" s="21">
        <v>120</v>
      </c>
      <c r="D176" s="20" t="s">
        <v>54</v>
      </c>
      <c r="E176" s="20" t="s">
        <v>50</v>
      </c>
      <c r="F176" s="28" t="s">
        <v>118</v>
      </c>
      <c r="G176" s="24" t="s">
        <v>132</v>
      </c>
      <c r="H176" s="19" t="s">
        <v>4</v>
      </c>
      <c r="I176" s="19" t="s">
        <v>6</v>
      </c>
      <c r="J176" s="19" t="s">
        <v>27</v>
      </c>
      <c r="K176" s="19" t="s">
        <v>218</v>
      </c>
      <c r="L176" s="35">
        <v>146</v>
      </c>
      <c r="M176" s="4">
        <v>3</v>
      </c>
      <c r="N176" s="4">
        <f>M176*B176/2</f>
        <v>154.5</v>
      </c>
      <c r="O176" s="4">
        <v>4</v>
      </c>
      <c r="P176" s="4">
        <f>O176*B176/2</f>
        <v>206</v>
      </c>
    </row>
    <row r="177" spans="1:16" ht="28.7" customHeight="1">
      <c r="A177" s="19">
        <f t="shared" si="56"/>
        <v>2</v>
      </c>
      <c r="B177" s="19">
        <v>58</v>
      </c>
      <c r="C177" s="19">
        <v>60</v>
      </c>
      <c r="D177" s="20" t="s">
        <v>58</v>
      </c>
      <c r="E177" s="20" t="s">
        <v>57</v>
      </c>
      <c r="F177" s="28" t="s">
        <v>120</v>
      </c>
      <c r="G177" s="24" t="s">
        <v>132</v>
      </c>
      <c r="H177" s="19" t="s">
        <v>4</v>
      </c>
      <c r="I177" s="19" t="s">
        <v>6</v>
      </c>
      <c r="J177" s="19" t="s">
        <v>12</v>
      </c>
      <c r="K177" s="31" t="s">
        <v>169</v>
      </c>
      <c r="L177" s="35">
        <v>78</v>
      </c>
      <c r="M177" s="4">
        <v>3</v>
      </c>
      <c r="N177" s="4">
        <f t="shared" si="57"/>
        <v>87</v>
      </c>
      <c r="O177" s="4">
        <v>4</v>
      </c>
      <c r="P177" s="4">
        <f t="shared" si="58"/>
        <v>116</v>
      </c>
    </row>
    <row r="178" spans="1:16" ht="28.7" customHeight="1">
      <c r="A178" s="19">
        <f t="shared" si="56"/>
        <v>14</v>
      </c>
      <c r="B178" s="19">
        <v>46</v>
      </c>
      <c r="C178" s="19">
        <v>60</v>
      </c>
      <c r="D178" s="20" t="s">
        <v>40</v>
      </c>
      <c r="E178" s="20" t="s">
        <v>32</v>
      </c>
      <c r="F178" s="28" t="s">
        <v>121</v>
      </c>
      <c r="G178" s="24" t="s">
        <v>183</v>
      </c>
      <c r="H178" s="19" t="s">
        <v>4</v>
      </c>
      <c r="I178" s="21" t="s">
        <v>5</v>
      </c>
      <c r="J178" s="21" t="s">
        <v>49</v>
      </c>
      <c r="K178" s="31" t="s">
        <v>171</v>
      </c>
      <c r="L178" s="32">
        <v>78</v>
      </c>
      <c r="M178" s="4">
        <v>3</v>
      </c>
      <c r="N178" s="4">
        <f t="shared" si="57"/>
        <v>69</v>
      </c>
      <c r="O178" s="4">
        <v>4</v>
      </c>
      <c r="P178" s="4">
        <f t="shared" si="58"/>
        <v>92</v>
      </c>
    </row>
    <row r="179" spans="1:16" ht="28.7" customHeight="1">
      <c r="A179" s="19">
        <f>C179-B179</f>
        <v>16</v>
      </c>
      <c r="B179" s="19">
        <v>44</v>
      </c>
      <c r="C179" s="21">
        <v>60</v>
      </c>
      <c r="D179" s="28" t="s">
        <v>201</v>
      </c>
      <c r="E179" s="22" t="s">
        <v>162</v>
      </c>
      <c r="F179" s="28" t="s">
        <v>200</v>
      </c>
      <c r="G179" s="24" t="s">
        <v>243</v>
      </c>
      <c r="H179" s="19" t="s">
        <v>4</v>
      </c>
      <c r="I179" s="19" t="s">
        <v>17</v>
      </c>
      <c r="J179" s="19" t="s">
        <v>124</v>
      </c>
      <c r="K179" s="31" t="s">
        <v>171</v>
      </c>
      <c r="L179" s="21">
        <v>78</v>
      </c>
      <c r="M179" s="4">
        <v>3</v>
      </c>
      <c r="N179" s="4">
        <f>M179*B179/2</f>
        <v>66</v>
      </c>
      <c r="O179" s="4">
        <v>4</v>
      </c>
      <c r="P179" s="4">
        <f>O179*B179/2</f>
        <v>88</v>
      </c>
    </row>
    <row r="180" spans="1:16" s="11" customFormat="1" ht="28.7" customHeight="1">
      <c r="A180" s="15" t="s">
        <v>98</v>
      </c>
      <c r="B180" s="16" t="s">
        <v>21</v>
      </c>
      <c r="C180" s="15" t="s">
        <v>99</v>
      </c>
      <c r="D180" s="16" t="s">
        <v>0</v>
      </c>
      <c r="E180" s="17"/>
      <c r="F180" s="18" t="s">
        <v>86</v>
      </c>
      <c r="G180" s="16" t="s">
        <v>87</v>
      </c>
      <c r="H180" s="15" t="s">
        <v>100</v>
      </c>
      <c r="I180" s="16" t="s">
        <v>1</v>
      </c>
      <c r="J180" s="16" t="s">
        <v>2</v>
      </c>
      <c r="K180" s="16" t="s">
        <v>3</v>
      </c>
      <c r="L180" s="16" t="s">
        <v>88</v>
      </c>
      <c r="M180" s="12" t="s">
        <v>25</v>
      </c>
      <c r="N180" s="13" t="s">
        <v>101</v>
      </c>
      <c r="O180" s="10"/>
      <c r="P180" s="10"/>
    </row>
    <row r="181" spans="1:16" ht="28.7" customHeight="1">
      <c r="A181" s="19">
        <f>C181-B181</f>
        <v>22</v>
      </c>
      <c r="B181" s="19">
        <v>38</v>
      </c>
      <c r="C181" s="21">
        <v>60</v>
      </c>
      <c r="D181" s="20" t="s">
        <v>219</v>
      </c>
      <c r="E181" s="20" t="s">
        <v>220</v>
      </c>
      <c r="F181" s="28" t="s">
        <v>221</v>
      </c>
      <c r="G181" s="24" t="s">
        <v>136</v>
      </c>
      <c r="H181" s="19" t="s">
        <v>4</v>
      </c>
      <c r="I181" s="19" t="s">
        <v>17</v>
      </c>
      <c r="J181" s="19" t="s">
        <v>123</v>
      </c>
      <c r="K181" s="31" t="s">
        <v>171</v>
      </c>
      <c r="L181" s="26">
        <v>78</v>
      </c>
      <c r="M181" s="4">
        <v>3</v>
      </c>
      <c r="N181" s="4">
        <f>M181*B181/2</f>
        <v>57</v>
      </c>
      <c r="O181" s="4">
        <v>4</v>
      </c>
      <c r="P181" s="4">
        <f>O181*B181/2</f>
        <v>76</v>
      </c>
    </row>
    <row r="182" spans="1:16" ht="28.7" customHeight="1">
      <c r="A182" s="19">
        <f t="shared" si="56"/>
        <v>17</v>
      </c>
      <c r="B182" s="19">
        <v>83</v>
      </c>
      <c r="C182" s="21">
        <v>100</v>
      </c>
      <c r="D182" s="20" t="s">
        <v>41</v>
      </c>
      <c r="E182" s="20" t="s">
        <v>34</v>
      </c>
      <c r="F182" s="28" t="s">
        <v>122</v>
      </c>
      <c r="G182" s="24" t="s">
        <v>205</v>
      </c>
      <c r="H182" s="19" t="s">
        <v>4</v>
      </c>
      <c r="I182" s="19" t="s">
        <v>5</v>
      </c>
      <c r="J182" s="19" t="s">
        <v>35</v>
      </c>
      <c r="K182" s="19" t="s">
        <v>216</v>
      </c>
      <c r="L182" s="21"/>
      <c r="M182" s="4">
        <v>3</v>
      </c>
      <c r="N182" s="4">
        <f t="shared" si="57"/>
        <v>124.5</v>
      </c>
      <c r="O182" s="4">
        <v>4</v>
      </c>
      <c r="P182" s="4">
        <f t="shared" si="58"/>
        <v>166</v>
      </c>
    </row>
    <row r="183" spans="1:16" ht="28.7" customHeight="1">
      <c r="A183" s="19">
        <f t="shared" si="56"/>
        <v>0</v>
      </c>
      <c r="B183" s="19">
        <v>60</v>
      </c>
      <c r="C183" s="21">
        <v>60</v>
      </c>
      <c r="D183" s="20" t="s">
        <v>94</v>
      </c>
      <c r="E183" s="20" t="s">
        <v>95</v>
      </c>
      <c r="F183" s="28" t="s">
        <v>119</v>
      </c>
      <c r="G183" s="24" t="s">
        <v>199</v>
      </c>
      <c r="H183" s="19" t="s">
        <v>4</v>
      </c>
      <c r="I183" s="19" t="s">
        <v>5</v>
      </c>
      <c r="J183" s="19" t="s">
        <v>22</v>
      </c>
      <c r="K183" s="31" t="s">
        <v>169</v>
      </c>
      <c r="L183" s="26">
        <v>78</v>
      </c>
      <c r="M183" s="4">
        <v>3</v>
      </c>
      <c r="N183" s="4">
        <f t="shared" si="57"/>
        <v>90</v>
      </c>
      <c r="O183" s="4">
        <v>4</v>
      </c>
      <c r="P183" s="4">
        <f t="shared" si="58"/>
        <v>120</v>
      </c>
    </row>
    <row r="184" spans="1:16" ht="28.7" customHeight="1">
      <c r="A184" s="19">
        <f t="shared" ref="A184" si="83">C184-B184</f>
        <v>23</v>
      </c>
      <c r="B184" s="19">
        <v>37</v>
      </c>
      <c r="C184" s="21">
        <v>60</v>
      </c>
      <c r="D184" s="20" t="s">
        <v>284</v>
      </c>
      <c r="E184" s="20" t="s">
        <v>285</v>
      </c>
      <c r="F184" s="28" t="s">
        <v>286</v>
      </c>
      <c r="G184" s="24" t="s">
        <v>287</v>
      </c>
      <c r="H184" s="19" t="s">
        <v>4</v>
      </c>
      <c r="I184" s="19" t="s">
        <v>5</v>
      </c>
      <c r="J184" s="19" t="s">
        <v>23</v>
      </c>
      <c r="K184" s="19" t="s">
        <v>168</v>
      </c>
      <c r="L184" s="35">
        <v>104</v>
      </c>
      <c r="M184" s="4">
        <v>3</v>
      </c>
      <c r="N184" s="4">
        <f t="shared" ref="N184" si="84">M184*B184/2</f>
        <v>55.5</v>
      </c>
      <c r="O184" s="4">
        <v>4</v>
      </c>
      <c r="P184" s="4">
        <f t="shared" ref="P184" si="85">O184*B184/2</f>
        <v>74</v>
      </c>
    </row>
    <row r="185" spans="1:16" ht="28.7" customHeight="1">
      <c r="A185" s="19">
        <f t="shared" si="56"/>
        <v>7</v>
      </c>
      <c r="B185" s="19">
        <v>53</v>
      </c>
      <c r="C185" s="21">
        <v>60</v>
      </c>
      <c r="D185" s="20" t="s">
        <v>89</v>
      </c>
      <c r="E185" s="20" t="s">
        <v>85</v>
      </c>
      <c r="F185" s="28" t="s">
        <v>128</v>
      </c>
      <c r="G185" s="24" t="s">
        <v>176</v>
      </c>
      <c r="H185" s="19" t="s">
        <v>4</v>
      </c>
      <c r="I185" s="19" t="s">
        <v>5</v>
      </c>
      <c r="J185" s="19" t="s">
        <v>24</v>
      </c>
      <c r="K185" s="31" t="s">
        <v>169</v>
      </c>
      <c r="L185" s="35">
        <v>78</v>
      </c>
      <c r="M185" s="4">
        <v>3</v>
      </c>
      <c r="N185" s="4">
        <f t="shared" si="57"/>
        <v>79.5</v>
      </c>
      <c r="O185" s="4">
        <v>4</v>
      </c>
      <c r="P185" s="4">
        <f t="shared" si="58"/>
        <v>106</v>
      </c>
    </row>
    <row r="186" spans="1:16" ht="28.7" customHeight="1">
      <c r="A186" s="19">
        <f>C186-B186</f>
        <v>2</v>
      </c>
      <c r="B186" s="19">
        <v>30</v>
      </c>
      <c r="C186" s="21">
        <v>32</v>
      </c>
      <c r="D186" s="20" t="s">
        <v>192</v>
      </c>
      <c r="E186" s="20" t="s">
        <v>161</v>
      </c>
      <c r="F186" s="28" t="s">
        <v>191</v>
      </c>
      <c r="G186" s="51" t="s">
        <v>217</v>
      </c>
      <c r="H186" s="19" t="s">
        <v>4</v>
      </c>
      <c r="I186" s="19" t="s">
        <v>13</v>
      </c>
      <c r="J186" s="19" t="s">
        <v>195</v>
      </c>
      <c r="K186" s="31" t="s">
        <v>196</v>
      </c>
      <c r="L186" s="21"/>
      <c r="M186" s="4">
        <v>3</v>
      </c>
      <c r="N186" s="4">
        <f>M186*B186/2</f>
        <v>45</v>
      </c>
      <c r="O186" s="4">
        <v>4</v>
      </c>
      <c r="P186" s="4">
        <f>O186*B186/2</f>
        <v>60</v>
      </c>
    </row>
    <row r="187" spans="1:16" ht="28.7" customHeight="1">
      <c r="A187" s="19">
        <f t="shared" ref="A187" si="86">C187-B187</f>
        <v>0</v>
      </c>
      <c r="B187" s="19">
        <v>60</v>
      </c>
      <c r="C187" s="21">
        <v>60</v>
      </c>
      <c r="D187" s="20" t="s">
        <v>42</v>
      </c>
      <c r="E187" s="20" t="s">
        <v>33</v>
      </c>
      <c r="F187" s="28" t="s">
        <v>144</v>
      </c>
      <c r="G187" s="24" t="s">
        <v>230</v>
      </c>
      <c r="H187" s="19" t="s">
        <v>4</v>
      </c>
      <c r="I187" s="19" t="s">
        <v>5</v>
      </c>
      <c r="J187" s="19" t="s">
        <v>49</v>
      </c>
      <c r="K187" s="19" t="s">
        <v>256</v>
      </c>
      <c r="L187" s="26"/>
      <c r="M187" s="4"/>
      <c r="N187" s="4"/>
      <c r="O187" s="4"/>
      <c r="P187" s="4"/>
    </row>
    <row r="188" spans="1:16" ht="28.7" customHeight="1">
      <c r="A188" s="19">
        <f t="shared" si="56"/>
        <v>7</v>
      </c>
      <c r="B188" s="19">
        <v>53</v>
      </c>
      <c r="C188" s="21">
        <v>60</v>
      </c>
      <c r="D188" s="20" t="s">
        <v>42</v>
      </c>
      <c r="E188" s="20" t="s">
        <v>33</v>
      </c>
      <c r="F188" s="28" t="s">
        <v>135</v>
      </c>
      <c r="G188" s="24" t="s">
        <v>230</v>
      </c>
      <c r="H188" s="19" t="s">
        <v>4</v>
      </c>
      <c r="I188" s="19" t="s">
        <v>5</v>
      </c>
      <c r="J188" s="19" t="s">
        <v>49</v>
      </c>
      <c r="K188" s="19" t="s">
        <v>209</v>
      </c>
      <c r="L188" s="26">
        <v>146</v>
      </c>
      <c r="M188" s="4">
        <v>3</v>
      </c>
      <c r="N188" s="4">
        <f t="shared" si="57"/>
        <v>79.5</v>
      </c>
      <c r="O188" s="4">
        <v>4</v>
      </c>
      <c r="P188" s="4">
        <f t="shared" si="58"/>
        <v>106</v>
      </c>
    </row>
    <row r="189" spans="1:16" ht="28.7" customHeight="1">
      <c r="A189" s="19">
        <f>C189-B189</f>
        <v>0</v>
      </c>
      <c r="B189" s="19">
        <v>60</v>
      </c>
      <c r="C189" s="21">
        <v>60</v>
      </c>
      <c r="D189" s="20" t="s">
        <v>250</v>
      </c>
      <c r="E189" s="20" t="s">
        <v>257</v>
      </c>
      <c r="F189" s="28" t="s">
        <v>274</v>
      </c>
      <c r="G189" s="24" t="s">
        <v>244</v>
      </c>
      <c r="H189" s="19" t="s">
        <v>4</v>
      </c>
      <c r="I189" s="19" t="s">
        <v>5</v>
      </c>
      <c r="J189" s="19" t="s">
        <v>245</v>
      </c>
      <c r="K189" s="19" t="s">
        <v>171</v>
      </c>
      <c r="L189" s="21">
        <v>78</v>
      </c>
      <c r="M189" s="4">
        <v>3</v>
      </c>
      <c r="N189" s="4">
        <f t="shared" si="57"/>
        <v>90</v>
      </c>
      <c r="O189" s="4">
        <v>4</v>
      </c>
      <c r="P189" s="4">
        <f t="shared" si="58"/>
        <v>120</v>
      </c>
    </row>
    <row r="190" spans="1:16" ht="28.7" customHeight="1">
      <c r="A190" s="19">
        <f>C190-B190</f>
        <v>8</v>
      </c>
      <c r="B190" s="19">
        <v>32</v>
      </c>
      <c r="C190" s="21">
        <v>40</v>
      </c>
      <c r="D190" s="20" t="s">
        <v>126</v>
      </c>
      <c r="E190" s="20" t="s">
        <v>279</v>
      </c>
      <c r="F190" s="28" t="s">
        <v>129</v>
      </c>
      <c r="G190" s="24" t="s">
        <v>246</v>
      </c>
      <c r="H190" s="19" t="s">
        <v>4</v>
      </c>
      <c r="I190" s="19" t="s">
        <v>5</v>
      </c>
      <c r="J190" s="19" t="s">
        <v>23</v>
      </c>
      <c r="K190" s="19" t="s">
        <v>258</v>
      </c>
      <c r="L190" s="21">
        <v>40</v>
      </c>
      <c r="M190" s="4">
        <v>3</v>
      </c>
      <c r="N190" s="4">
        <f t="shared" ref="N190" si="87">M190*B190/2</f>
        <v>48</v>
      </c>
      <c r="O190" s="4">
        <v>4</v>
      </c>
      <c r="P190" s="4">
        <f t="shared" ref="P190" si="88">O190*B190/2</f>
        <v>64</v>
      </c>
    </row>
    <row r="191" spans="1:16" ht="14.25" customHeight="1">
      <c r="A191" s="19">
        <f>C191-B191</f>
        <v>26</v>
      </c>
      <c r="B191" s="19">
        <v>224</v>
      </c>
      <c r="C191" s="19">
        <v>250</v>
      </c>
      <c r="D191" s="20" t="s">
        <v>51</v>
      </c>
      <c r="E191" s="20" t="s">
        <v>52</v>
      </c>
      <c r="F191" s="20" t="s">
        <v>53</v>
      </c>
      <c r="G191" s="24" t="s">
        <v>132</v>
      </c>
      <c r="H191" s="19" t="s">
        <v>4</v>
      </c>
      <c r="I191" s="19" t="s">
        <v>26</v>
      </c>
      <c r="J191" s="19" t="s">
        <v>26</v>
      </c>
      <c r="K191" s="19"/>
      <c r="L191" s="24"/>
      <c r="M191" s="4">
        <v>0</v>
      </c>
      <c r="N191" s="4">
        <f t="shared" si="57"/>
        <v>0</v>
      </c>
      <c r="O191" s="2"/>
      <c r="P191" s="2"/>
    </row>
    <row r="192" spans="1:16" ht="14.25" customHeight="1">
      <c r="A192" s="19">
        <f t="shared" ref="A192:A201" si="89">C192-B192</f>
        <v>7</v>
      </c>
      <c r="B192" s="19">
        <v>26</v>
      </c>
      <c r="C192" s="19">
        <v>33</v>
      </c>
      <c r="D192" s="20" t="s">
        <v>60</v>
      </c>
      <c r="E192" s="20" t="s">
        <v>59</v>
      </c>
      <c r="F192" s="25">
        <v>33788</v>
      </c>
      <c r="G192" s="24" t="s">
        <v>102</v>
      </c>
      <c r="H192" s="19" t="s">
        <v>4</v>
      </c>
      <c r="I192" s="19" t="s">
        <v>6</v>
      </c>
      <c r="J192" s="19" t="s">
        <v>10</v>
      </c>
      <c r="K192" s="19" t="s">
        <v>180</v>
      </c>
      <c r="L192" s="21"/>
      <c r="M192" s="4"/>
      <c r="N192" s="4"/>
      <c r="O192" s="4">
        <v>4</v>
      </c>
      <c r="P192" s="4">
        <f t="shared" ref="P192:P201" si="90">O192*B192/2</f>
        <v>52</v>
      </c>
    </row>
    <row r="193" spans="1:16" ht="14.25" customHeight="1">
      <c r="A193" s="19">
        <f t="shared" si="89"/>
        <v>0</v>
      </c>
      <c r="B193" s="19">
        <v>30</v>
      </c>
      <c r="C193" s="19">
        <v>30</v>
      </c>
      <c r="D193" s="20" t="s">
        <v>45</v>
      </c>
      <c r="E193" s="20" t="s">
        <v>46</v>
      </c>
      <c r="F193" s="25">
        <v>17442</v>
      </c>
      <c r="G193" s="24" t="s">
        <v>137</v>
      </c>
      <c r="H193" s="19" t="s">
        <v>4</v>
      </c>
      <c r="I193" s="19" t="s">
        <v>6</v>
      </c>
      <c r="J193" s="19" t="s">
        <v>12</v>
      </c>
      <c r="K193" s="31" t="s">
        <v>259</v>
      </c>
      <c r="L193" s="21">
        <v>32</v>
      </c>
      <c r="M193" s="4"/>
      <c r="N193" s="4"/>
      <c r="O193" s="4">
        <v>4</v>
      </c>
      <c r="P193" s="4">
        <f t="shared" si="90"/>
        <v>60</v>
      </c>
    </row>
    <row r="194" spans="1:16" ht="14.25" customHeight="1">
      <c r="A194" s="19">
        <f t="shared" si="89"/>
        <v>0</v>
      </c>
      <c r="B194" s="19">
        <v>30</v>
      </c>
      <c r="C194" s="19">
        <v>30</v>
      </c>
      <c r="D194" s="20" t="s">
        <v>185</v>
      </c>
      <c r="E194" s="20" t="s">
        <v>197</v>
      </c>
      <c r="F194" s="25">
        <v>42204</v>
      </c>
      <c r="G194" s="24" t="s">
        <v>247</v>
      </c>
      <c r="H194" s="19" t="s">
        <v>4</v>
      </c>
      <c r="I194" s="19" t="s">
        <v>17</v>
      </c>
      <c r="J194" s="19" t="s">
        <v>124</v>
      </c>
      <c r="K194" s="31" t="s">
        <v>169</v>
      </c>
      <c r="L194" s="21">
        <v>78</v>
      </c>
      <c r="M194" s="4"/>
      <c r="N194" s="4"/>
      <c r="O194" s="4"/>
      <c r="P194" s="4"/>
    </row>
    <row r="195" spans="1:16" ht="14.25" customHeight="1">
      <c r="A195" s="19">
        <f t="shared" si="89"/>
        <v>0</v>
      </c>
      <c r="B195" s="19">
        <v>32</v>
      </c>
      <c r="C195" s="19">
        <v>32</v>
      </c>
      <c r="D195" s="20" t="s">
        <v>190</v>
      </c>
      <c r="E195" s="20" t="s">
        <v>198</v>
      </c>
      <c r="F195" s="25">
        <v>45598</v>
      </c>
      <c r="G195" s="24" t="s">
        <v>238</v>
      </c>
      <c r="H195" s="19" t="s">
        <v>4</v>
      </c>
      <c r="I195" s="19" t="s">
        <v>17</v>
      </c>
      <c r="J195" s="21" t="s">
        <v>123</v>
      </c>
      <c r="K195" s="19" t="s">
        <v>180</v>
      </c>
      <c r="L195" s="21">
        <v>33</v>
      </c>
      <c r="M195" s="4"/>
      <c r="N195" s="4"/>
      <c r="O195" s="4">
        <v>4</v>
      </c>
      <c r="P195" s="4">
        <f t="shared" si="90"/>
        <v>64</v>
      </c>
    </row>
    <row r="196" spans="1:16" ht="14.25" customHeight="1">
      <c r="A196" s="19">
        <f t="shared" ref="A196" si="91">C196-B196</f>
        <v>0</v>
      </c>
      <c r="B196" s="19">
        <v>32</v>
      </c>
      <c r="C196" s="19">
        <v>32</v>
      </c>
      <c r="D196" s="20" t="s">
        <v>138</v>
      </c>
      <c r="E196" s="20" t="s">
        <v>139</v>
      </c>
      <c r="F196" s="25">
        <v>43232</v>
      </c>
      <c r="G196" s="24" t="s">
        <v>140</v>
      </c>
      <c r="H196" s="19" t="s">
        <v>4</v>
      </c>
      <c r="I196" s="19" t="s">
        <v>5</v>
      </c>
      <c r="J196" s="21" t="s">
        <v>35</v>
      </c>
      <c r="K196" s="19" t="s">
        <v>258</v>
      </c>
      <c r="L196" s="21">
        <v>40</v>
      </c>
      <c r="M196" s="4"/>
      <c r="N196" s="4"/>
      <c r="O196" s="4">
        <v>4</v>
      </c>
      <c r="P196" s="4">
        <f t="shared" ref="P196" si="92">O196*B196/2</f>
        <v>64</v>
      </c>
    </row>
    <row r="197" spans="1:16" ht="14.25" customHeight="1">
      <c r="A197" s="19">
        <f t="shared" ref="A197" si="93">C197-B197</f>
        <v>0</v>
      </c>
      <c r="B197" s="19">
        <v>30</v>
      </c>
      <c r="C197" s="19">
        <v>30</v>
      </c>
      <c r="D197" s="20" t="s">
        <v>251</v>
      </c>
      <c r="E197" s="20" t="s">
        <v>261</v>
      </c>
      <c r="F197" s="25">
        <v>32362</v>
      </c>
      <c r="G197" s="24" t="s">
        <v>252</v>
      </c>
      <c r="H197" s="19" t="s">
        <v>4</v>
      </c>
      <c r="I197" s="19" t="s">
        <v>5</v>
      </c>
      <c r="J197" s="21" t="s">
        <v>35</v>
      </c>
      <c r="K197" s="19" t="s">
        <v>242</v>
      </c>
      <c r="L197" s="21"/>
      <c r="M197" s="4"/>
      <c r="N197" s="4"/>
      <c r="O197" s="4">
        <v>4</v>
      </c>
      <c r="P197" s="4">
        <f t="shared" ref="P197" si="94">O197*B197/2</f>
        <v>60</v>
      </c>
    </row>
    <row r="198" spans="1:16" ht="14.25" customHeight="1">
      <c r="A198" s="19">
        <f t="shared" ref="A198" si="95">C198-B198</f>
        <v>0</v>
      </c>
      <c r="B198" s="19">
        <v>31</v>
      </c>
      <c r="C198" s="19">
        <v>31</v>
      </c>
      <c r="D198" s="20" t="s">
        <v>141</v>
      </c>
      <c r="E198" s="20" t="s">
        <v>142</v>
      </c>
      <c r="F198" s="25">
        <v>37332</v>
      </c>
      <c r="G198" s="24" t="s">
        <v>176</v>
      </c>
      <c r="H198" s="19" t="s">
        <v>4</v>
      </c>
      <c r="I198" s="19" t="s">
        <v>5</v>
      </c>
      <c r="J198" s="21" t="s">
        <v>23</v>
      </c>
      <c r="K198" s="31" t="s">
        <v>259</v>
      </c>
      <c r="L198" s="21">
        <v>32</v>
      </c>
      <c r="M198" s="4"/>
      <c r="N198" s="4"/>
      <c r="O198" s="4">
        <v>4</v>
      </c>
      <c r="P198" s="4">
        <f t="shared" ref="P198" si="96">O198*B198/2</f>
        <v>62</v>
      </c>
    </row>
    <row r="199" spans="1:16" ht="14.25" customHeight="1">
      <c r="A199" s="19">
        <f t="shared" si="89"/>
        <v>0</v>
      </c>
      <c r="B199" s="19">
        <v>38</v>
      </c>
      <c r="C199" s="19">
        <v>38</v>
      </c>
      <c r="D199" s="20" t="s">
        <v>127</v>
      </c>
      <c r="E199" s="22" t="s">
        <v>48</v>
      </c>
      <c r="F199" s="20">
        <v>33563</v>
      </c>
      <c r="G199" s="24" t="s">
        <v>231</v>
      </c>
      <c r="H199" s="19" t="s">
        <v>4</v>
      </c>
      <c r="I199" s="19" t="s">
        <v>5</v>
      </c>
      <c r="J199" s="19" t="s">
        <v>23</v>
      </c>
      <c r="K199" s="19" t="s">
        <v>272</v>
      </c>
      <c r="L199" s="21"/>
      <c r="M199" s="4"/>
      <c r="N199" s="4"/>
      <c r="O199" s="4">
        <v>4</v>
      </c>
      <c r="P199" s="4">
        <f t="shared" si="90"/>
        <v>76</v>
      </c>
    </row>
    <row r="200" spans="1:16" ht="14.25" customHeight="1">
      <c r="A200" s="19">
        <f t="shared" si="89"/>
        <v>1</v>
      </c>
      <c r="B200" s="19">
        <v>39</v>
      </c>
      <c r="C200" s="19">
        <v>40</v>
      </c>
      <c r="D200" s="20" t="s">
        <v>145</v>
      </c>
      <c r="E200" s="22" t="s">
        <v>146</v>
      </c>
      <c r="F200" s="20">
        <v>27021</v>
      </c>
      <c r="G200" s="24" t="s">
        <v>105</v>
      </c>
      <c r="H200" s="19" t="s">
        <v>4</v>
      </c>
      <c r="I200" s="19" t="s">
        <v>5</v>
      </c>
      <c r="J200" s="19" t="s">
        <v>49</v>
      </c>
      <c r="K200" s="19" t="s">
        <v>262</v>
      </c>
      <c r="L200" s="21"/>
      <c r="M200" s="4"/>
      <c r="N200" s="4"/>
      <c r="O200" s="4">
        <v>4</v>
      </c>
      <c r="P200" s="4">
        <f t="shared" si="90"/>
        <v>78</v>
      </c>
    </row>
    <row r="201" spans="1:16" ht="14.25" customHeight="1">
      <c r="A201" s="19">
        <f t="shared" si="89"/>
        <v>0</v>
      </c>
      <c r="B201" s="19">
        <v>31</v>
      </c>
      <c r="C201" s="19">
        <v>31</v>
      </c>
      <c r="D201" s="20" t="s">
        <v>263</v>
      </c>
      <c r="E201" s="20" t="s">
        <v>264</v>
      </c>
      <c r="F201" s="20">
        <v>25479</v>
      </c>
      <c r="G201" s="20" t="s">
        <v>265</v>
      </c>
      <c r="H201" s="19" t="s">
        <v>4</v>
      </c>
      <c r="I201" s="19" t="s">
        <v>13</v>
      </c>
      <c r="J201" s="19" t="s">
        <v>249</v>
      </c>
      <c r="K201" s="52" t="s">
        <v>276</v>
      </c>
      <c r="L201" s="55">
        <v>48</v>
      </c>
      <c r="M201" s="4"/>
      <c r="N201" s="4"/>
      <c r="O201" s="4">
        <v>4</v>
      </c>
      <c r="P201" s="4">
        <f t="shared" si="90"/>
        <v>62</v>
      </c>
    </row>
    <row r="202" spans="1:16" ht="14.25" customHeight="1">
      <c r="A202" s="19">
        <f t="shared" ref="A202" si="97">C202-B202</f>
        <v>0</v>
      </c>
      <c r="B202" s="19">
        <v>31</v>
      </c>
      <c r="C202" s="19">
        <v>31</v>
      </c>
      <c r="D202" s="20" t="s">
        <v>156</v>
      </c>
      <c r="E202" s="20" t="s">
        <v>157</v>
      </c>
      <c r="F202" s="20">
        <v>44286</v>
      </c>
      <c r="G202" s="20" t="s">
        <v>136</v>
      </c>
      <c r="H202" s="19" t="s">
        <v>4</v>
      </c>
      <c r="I202" s="19" t="s">
        <v>17</v>
      </c>
      <c r="J202" s="19" t="s">
        <v>260</v>
      </c>
      <c r="K202" s="31" t="s">
        <v>241</v>
      </c>
      <c r="L202" s="55">
        <v>32</v>
      </c>
      <c r="M202" s="4"/>
      <c r="N202" s="4"/>
      <c r="O202" s="4">
        <v>4</v>
      </c>
      <c r="P202" s="4">
        <f t="shared" ref="P202" si="98">O202*B202/2</f>
        <v>62</v>
      </c>
    </row>
    <row r="203" spans="1:16" ht="14.25" customHeight="1">
      <c r="A203" s="19">
        <f t="shared" ref="A203" si="99">C203-B203</f>
        <v>0</v>
      </c>
      <c r="B203" s="19">
        <v>30</v>
      </c>
      <c r="C203" s="19">
        <v>30</v>
      </c>
      <c r="D203" s="20" t="s">
        <v>56</v>
      </c>
      <c r="E203" s="20" t="s">
        <v>174</v>
      </c>
      <c r="F203" s="20">
        <v>33648</v>
      </c>
      <c r="G203" s="24" t="s">
        <v>248</v>
      </c>
      <c r="H203" s="19" t="s">
        <v>4</v>
      </c>
      <c r="I203" s="19" t="s">
        <v>5</v>
      </c>
      <c r="J203" s="19" t="s">
        <v>22</v>
      </c>
      <c r="K203" s="31" t="s">
        <v>259</v>
      </c>
      <c r="L203" s="50">
        <v>32</v>
      </c>
      <c r="M203" s="4"/>
      <c r="N203" s="4"/>
      <c r="O203" s="4">
        <v>4</v>
      </c>
      <c r="P203" s="4">
        <f t="shared" ref="P203" si="100">O203*B203/2</f>
        <v>60</v>
      </c>
    </row>
    <row r="204" spans="1:16" ht="14.25" customHeight="1">
      <c r="A204" s="19">
        <f t="shared" ref="A204" si="101">C204-B204</f>
        <v>0</v>
      </c>
      <c r="B204" s="19">
        <v>31</v>
      </c>
      <c r="C204" s="19">
        <v>31</v>
      </c>
      <c r="D204" s="20" t="s">
        <v>56</v>
      </c>
      <c r="E204" s="20" t="s">
        <v>174</v>
      </c>
      <c r="F204" s="20">
        <v>33792</v>
      </c>
      <c r="G204" s="24" t="s">
        <v>253</v>
      </c>
      <c r="H204" s="19" t="s">
        <v>4</v>
      </c>
      <c r="I204" s="19" t="s">
        <v>5</v>
      </c>
      <c r="J204" s="19" t="s">
        <v>23</v>
      </c>
      <c r="K204" s="52" t="s">
        <v>242</v>
      </c>
      <c r="L204" s="55"/>
      <c r="M204" s="4"/>
      <c r="N204" s="4"/>
      <c r="O204" s="4">
        <v>4</v>
      </c>
      <c r="P204" s="4">
        <f t="shared" ref="P204" si="102">O204*B204/2</f>
        <v>62</v>
      </c>
    </row>
    <row r="205" spans="1:16" ht="14.25" customHeight="1">
      <c r="A205" s="19">
        <f t="shared" ref="A205:A206" si="103">C205-B205</f>
        <v>1</v>
      </c>
      <c r="B205" s="19">
        <v>29</v>
      </c>
      <c r="C205" s="19">
        <v>30</v>
      </c>
      <c r="D205" s="20" t="s">
        <v>56</v>
      </c>
      <c r="E205" s="20" t="s">
        <v>174</v>
      </c>
      <c r="F205" s="20">
        <v>33649</v>
      </c>
      <c r="G205" s="20" t="s">
        <v>254</v>
      </c>
      <c r="H205" s="19" t="s">
        <v>4</v>
      </c>
      <c r="I205" s="19" t="s">
        <v>5</v>
      </c>
      <c r="J205" s="19" t="s">
        <v>24</v>
      </c>
      <c r="K205" s="31" t="s">
        <v>271</v>
      </c>
      <c r="L205" s="21">
        <v>32</v>
      </c>
      <c r="M205" s="4"/>
      <c r="N205" s="4"/>
      <c r="O205" s="4">
        <v>4</v>
      </c>
      <c r="P205" s="4">
        <f t="shared" ref="P205:P206" si="104">O205*B205/2</f>
        <v>58</v>
      </c>
    </row>
    <row r="206" spans="1:16" ht="14.25" customHeight="1">
      <c r="A206" s="19">
        <f t="shared" si="103"/>
        <v>0</v>
      </c>
      <c r="B206" s="19">
        <v>31</v>
      </c>
      <c r="C206" s="19">
        <v>31</v>
      </c>
      <c r="D206" s="20" t="s">
        <v>56</v>
      </c>
      <c r="E206" s="20" t="s">
        <v>280</v>
      </c>
      <c r="F206" s="20">
        <v>34724</v>
      </c>
      <c r="G206" s="24" t="s">
        <v>186</v>
      </c>
      <c r="H206" s="19" t="s">
        <v>4</v>
      </c>
      <c r="I206" s="19" t="s">
        <v>14</v>
      </c>
      <c r="J206" s="19" t="s">
        <v>249</v>
      </c>
      <c r="K206" s="31" t="s">
        <v>241</v>
      </c>
      <c r="L206" s="55">
        <v>32</v>
      </c>
      <c r="M206" s="4"/>
      <c r="N206" s="4"/>
      <c r="O206" s="4">
        <v>4</v>
      </c>
      <c r="P206" s="4">
        <f t="shared" si="104"/>
        <v>62</v>
      </c>
    </row>
    <row r="207" spans="1:16" s="2" customFormat="1" ht="14.25" customHeight="1">
      <c r="A207" s="19"/>
      <c r="B207" s="19"/>
      <c r="C207" s="19"/>
      <c r="D207" s="20"/>
      <c r="E207" s="20"/>
      <c r="F207" s="20"/>
      <c r="G207" s="20"/>
      <c r="H207" s="19"/>
      <c r="I207" s="19"/>
      <c r="J207" s="19"/>
      <c r="K207" s="19"/>
      <c r="L207" s="21"/>
      <c r="M207" s="4" t="s">
        <v>107</v>
      </c>
      <c r="N207" s="4">
        <f>SUM(N2:N206)</f>
        <v>12617</v>
      </c>
      <c r="O207" s="2" t="s">
        <v>108</v>
      </c>
      <c r="P207" s="4">
        <f>SUM(P2:P206)</f>
        <v>3826</v>
      </c>
    </row>
    <row r="208" spans="1:16" s="14" customFormat="1" ht="28.7" customHeight="1">
      <c r="A208" s="58" t="s">
        <v>125</v>
      </c>
      <c r="B208" s="59"/>
      <c r="C208" s="59"/>
      <c r="D208" s="59"/>
      <c r="E208" s="59"/>
      <c r="F208" s="59"/>
      <c r="G208" s="59"/>
      <c r="H208" s="59"/>
      <c r="I208" s="59"/>
      <c r="J208" s="59"/>
      <c r="K208" s="59"/>
      <c r="L208" s="60"/>
      <c r="M208" s="14" t="s">
        <v>202</v>
      </c>
      <c r="N208" s="14">
        <f>N122+N143+N170</f>
        <v>676.5</v>
      </c>
      <c r="P208" s="14">
        <f>0+N170</f>
        <v>136.5</v>
      </c>
    </row>
  </sheetData>
  <sortState ref="F115:F123">
    <sortCondition ref="F115:F123"/>
  </sortState>
  <mergeCells count="2">
    <mergeCell ref="A208:L208"/>
    <mergeCell ref="L143:L144"/>
  </mergeCells>
  <phoneticPr fontId="0" type="noConversion"/>
  <pageMargins left="0.5" right="0.5" top="0.75" bottom="0.75" header="0.4" footer="0.3"/>
  <pageSetup orientation="portrait" r:id="rId1"/>
  <headerFooter alignWithMargins="0">
    <oddHeader xml:space="preserve">&amp;C&amp;"Copperplate Gothic Bold,Regular"&amp;14Spring 2023 Course Offerings </oddHeader>
    <oddFooter>&amp;L&amp;"Copperplate Gothic Bold,Regular"&amp;9Update: &amp;D
Dept. of Computer Science, UIC&amp;R&amp;8All assignments are tentative and subject to change.
Page &amp;P</oddFooter>
  </headerFooter>
  <webPublishItems count="1">
    <webPublishItem id="25899" divId="2012 Spring TA_web_25899" sourceType="sheet" destinationFile="Y:\Graduate\2012 Spring TA_web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2023 Spring TA</vt:lpstr>
      <vt:lpstr>'2023 Spring TA'!Print_Area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Santhi Nannanpaneni</dc:creator>
  <cp:lastModifiedBy>Sady, Roksana Maria</cp:lastModifiedBy>
  <cp:lastPrinted>2022-11-23T20:13:34Z</cp:lastPrinted>
  <dcterms:created xsi:type="dcterms:W3CDTF">1999-04-09T18:09:00Z</dcterms:created>
  <dcterms:modified xsi:type="dcterms:W3CDTF">2023-01-03T16:53:46Z</dcterms:modified>
</cp:coreProperties>
</file>