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showPivotChartFilter="1" defaultThemeVersion="124226"/>
  <bookViews>
    <workbookView xWindow="0" yWindow="75" windowWidth="22980" windowHeight="11115" tabRatio="643" activeTab="3"/>
  </bookViews>
  <sheets>
    <sheet name="AlbergateTracelab" sheetId="1" r:id="rId1"/>
    <sheet name="AlbergateCorpusSize" sheetId="2" r:id="rId2"/>
    <sheet name="ETourItalianTraceLab" sheetId="3" r:id="rId3"/>
    <sheet name="ETourItCorpusSize" sheetId="4" r:id="rId4"/>
    <sheet name="SMOSTracelab" sheetId="5" r:id="rId5"/>
    <sheet name="SMOSCorpusSize" sheetId="6" r:id="rId6"/>
    <sheet name="CorpusModSummary" sheetId="10" r:id="rId7"/>
  </sheets>
  <calcPr calcId="125725"/>
</workbook>
</file>

<file path=xl/calcChain.xml><?xml version="1.0" encoding="utf-8"?>
<calcChain xmlns="http://schemas.openxmlformats.org/spreadsheetml/2006/main">
  <c r="V32" i="5"/>
  <c r="U32"/>
  <c r="V37" i="3"/>
  <c r="U37"/>
  <c r="V36" i="1"/>
  <c r="U36"/>
  <c r="Y24" i="5"/>
  <c r="Y25"/>
  <c r="Y26"/>
  <c r="Y27"/>
  <c r="Y28"/>
  <c r="Y29"/>
  <c r="Y30"/>
  <c r="Y31"/>
  <c r="Y23"/>
  <c r="Y29" i="3"/>
  <c r="Y30"/>
  <c r="Y31"/>
  <c r="Y32"/>
  <c r="Y33"/>
  <c r="Y34"/>
  <c r="Y35"/>
  <c r="Y36"/>
  <c r="Y28"/>
  <c r="Y28" i="1"/>
  <c r="Y29"/>
  <c r="Y30"/>
  <c r="Y31"/>
  <c r="Y32"/>
  <c r="Y33"/>
  <c r="Y34"/>
  <c r="Y35"/>
  <c r="Y27"/>
  <c r="X24" i="5"/>
  <c r="X25"/>
  <c r="X26"/>
  <c r="X27"/>
  <c r="X28"/>
  <c r="X29"/>
  <c r="X30"/>
  <c r="X31"/>
  <c r="X23"/>
  <c r="X29" i="3"/>
  <c r="X30"/>
  <c r="X31"/>
  <c r="X32"/>
  <c r="X33"/>
  <c r="X34"/>
  <c r="X35"/>
  <c r="X36"/>
  <c r="X28"/>
  <c r="X28" i="1"/>
  <c r="X29"/>
  <c r="X30"/>
  <c r="X31"/>
  <c r="X32"/>
  <c r="X33"/>
  <c r="X34"/>
  <c r="X35"/>
  <c r="X27"/>
  <c r="V28"/>
  <c r="V29"/>
  <c r="V30"/>
  <c r="V31"/>
  <c r="V32"/>
  <c r="V33"/>
  <c r="V34"/>
  <c r="V35"/>
  <c r="V27"/>
  <c r="E19" i="10"/>
  <c r="D19"/>
  <c r="D17"/>
  <c r="E17" s="1"/>
  <c r="C103" i="6"/>
  <c r="P103"/>
  <c r="U120" i="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4"/>
  <c r="J119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3"/>
  <c r="D57" i="2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3"/>
  <c r="V29" i="3"/>
  <c r="V30"/>
  <c r="V31"/>
  <c r="V32"/>
  <c r="V33"/>
  <c r="V34"/>
  <c r="V35"/>
  <c r="V36"/>
  <c r="V28"/>
  <c r="T103" i="6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3"/>
  <c r="I10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3"/>
  <c r="R10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3"/>
  <c r="G10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3"/>
  <c r="S120" i="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4"/>
  <c r="H119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3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3"/>
  <c r="V24" i="5"/>
  <c r="V25"/>
  <c r="V26"/>
  <c r="V27"/>
  <c r="V28"/>
  <c r="V29"/>
  <c r="V30"/>
  <c r="V31"/>
  <c r="V23"/>
  <c r="P4" i="6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3"/>
  <c r="U24" i="5"/>
  <c r="U25"/>
  <c r="U26"/>
  <c r="U27"/>
  <c r="U28"/>
  <c r="U29"/>
  <c r="U30"/>
  <c r="U31"/>
  <c r="U23"/>
  <c r="T24"/>
  <c r="T25"/>
  <c r="T26"/>
  <c r="T27"/>
  <c r="T28"/>
  <c r="T29"/>
  <c r="T30"/>
  <c r="T31"/>
  <c r="T23"/>
  <c r="S24"/>
  <c r="S25"/>
  <c r="S26"/>
  <c r="S27"/>
  <c r="S28"/>
  <c r="S29"/>
  <c r="S30"/>
  <c r="S31"/>
  <c r="S23"/>
  <c r="R24"/>
  <c r="R25"/>
  <c r="R26"/>
  <c r="R27"/>
  <c r="R28"/>
  <c r="R29"/>
  <c r="R30"/>
  <c r="R31"/>
  <c r="R23"/>
  <c r="U29" i="3"/>
  <c r="U30"/>
  <c r="U31"/>
  <c r="U32"/>
  <c r="U33"/>
  <c r="U34"/>
  <c r="U35"/>
  <c r="U36"/>
  <c r="U28"/>
  <c r="T29"/>
  <c r="T30"/>
  <c r="T31"/>
  <c r="T32"/>
  <c r="T33"/>
  <c r="T34"/>
  <c r="T35"/>
  <c r="T36"/>
  <c r="T28"/>
  <c r="S29"/>
  <c r="S30"/>
  <c r="S31"/>
  <c r="S32"/>
  <c r="S33"/>
  <c r="S34"/>
  <c r="S35"/>
  <c r="S36"/>
  <c r="S28"/>
  <c r="R29"/>
  <c r="R30"/>
  <c r="R31"/>
  <c r="R32"/>
  <c r="R33"/>
  <c r="R34"/>
  <c r="R35"/>
  <c r="R36"/>
  <c r="R28"/>
  <c r="U28" i="1"/>
  <c r="U29"/>
  <c r="U30"/>
  <c r="U31"/>
  <c r="U32"/>
  <c r="U33"/>
  <c r="U34"/>
  <c r="U35"/>
  <c r="U27"/>
  <c r="T28"/>
  <c r="T29"/>
  <c r="T30"/>
  <c r="T31"/>
  <c r="T32"/>
  <c r="T33"/>
  <c r="T34"/>
  <c r="T35"/>
  <c r="T27"/>
  <c r="S28"/>
  <c r="S29"/>
  <c r="S30"/>
  <c r="S31"/>
  <c r="S32"/>
  <c r="S33"/>
  <c r="S34"/>
  <c r="S35"/>
  <c r="S27"/>
  <c r="R28"/>
  <c r="R29"/>
  <c r="R30"/>
  <c r="R31"/>
  <c r="R32"/>
  <c r="R33"/>
  <c r="R34"/>
  <c r="R35"/>
  <c r="R27"/>
  <c r="E3" i="10"/>
  <c r="G3" s="1"/>
  <c r="E4"/>
  <c r="G4" s="1"/>
  <c r="E2"/>
  <c r="G2" s="1"/>
  <c r="J4"/>
  <c r="J3"/>
  <c r="J2"/>
  <c r="D103" i="6"/>
  <c r="L10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3"/>
  <c r="E103" s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3"/>
  <c r="F4" i="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3"/>
  <c r="F119" s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3"/>
  <c r="D119" s="1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4"/>
  <c r="F4" i="2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3"/>
  <c r="Q58" s="1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3"/>
  <c r="U58" l="1"/>
  <c r="J58"/>
  <c r="D58"/>
  <c r="O58"/>
  <c r="F58"/>
  <c r="S58"/>
  <c r="H58"/>
  <c r="Q120" i="4"/>
  <c r="O120"/>
</calcChain>
</file>

<file path=xl/sharedStrings.xml><?xml version="1.0" encoding="utf-8"?>
<sst xmlns="http://schemas.openxmlformats.org/spreadsheetml/2006/main" count="410" uniqueCount="53">
  <si>
    <t>Original</t>
  </si>
  <si>
    <t>VSM</t>
  </si>
  <si>
    <t>JS</t>
  </si>
  <si>
    <t>RTM</t>
  </si>
  <si>
    <t>VSM+JS</t>
  </si>
  <si>
    <t>VSM+RTM</t>
  </si>
  <si>
    <t>JS+RTM</t>
  </si>
  <si>
    <t>VSM +JS(PCA)</t>
  </si>
  <si>
    <t>VSM+RTM(PCA)</t>
  </si>
  <si>
    <t>JS+RTM(PCA)</t>
  </si>
  <si>
    <t>Min</t>
  </si>
  <si>
    <t>Q1</t>
  </si>
  <si>
    <t>Median</t>
  </si>
  <si>
    <t>Mean</t>
  </si>
  <si>
    <t>Q3</t>
  </si>
  <si>
    <t>Max</t>
  </si>
  <si>
    <t>Std.Dev</t>
  </si>
  <si>
    <t>Data points</t>
  </si>
  <si>
    <t>Length</t>
  </si>
  <si>
    <t>Entrancer</t>
  </si>
  <si>
    <t>Unique</t>
  </si>
  <si>
    <t>original</t>
  </si>
  <si>
    <t>Difference</t>
  </si>
  <si>
    <t>Albergate</t>
  </si>
  <si>
    <t>ETourITA</t>
  </si>
  <si>
    <t>SMOS</t>
  </si>
  <si>
    <t>docCorpus(KB)</t>
  </si>
  <si>
    <t>Code Files</t>
  </si>
  <si>
    <t>ActualLinks</t>
  </si>
  <si>
    <t>Ratio(F/E)</t>
  </si>
  <si>
    <t>Ratio(I/H)</t>
  </si>
  <si>
    <t>CodeCorpus(KB)</t>
  </si>
  <si>
    <t>DocFiles</t>
  </si>
  <si>
    <t>PossibleLinks(C*D)</t>
  </si>
  <si>
    <t>BOW</t>
  </si>
  <si>
    <t>E+W</t>
  </si>
  <si>
    <t>E+O</t>
  </si>
  <si>
    <t>Strawman</t>
  </si>
  <si>
    <t>Preprocessing</t>
  </si>
  <si>
    <t>J</t>
  </si>
  <si>
    <t>E</t>
  </si>
  <si>
    <t>P/E</t>
  </si>
  <si>
    <t>S</t>
  </si>
  <si>
    <t>P</t>
  </si>
  <si>
    <t>P/J</t>
  </si>
  <si>
    <t>ExpRatio</t>
  </si>
  <si>
    <t>pe</t>
  </si>
  <si>
    <t>difference</t>
  </si>
  <si>
    <t>J+W+S</t>
  </si>
  <si>
    <t>J+W</t>
  </si>
  <si>
    <t>J+S</t>
  </si>
  <si>
    <t>Methods</t>
  </si>
  <si>
    <t>Compare Comment Sizes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</si>
</sst>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5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0" fillId="0" borderId="1" xfId="0" applyFont="1" applyBorder="1"/>
    <xf numFmtId="9" fontId="0" fillId="0" borderId="1" xfId="1" applyFont="1" applyBorder="1"/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Fill="1" applyBorder="1"/>
    <xf numFmtId="2" fontId="0" fillId="0" borderId="1" xfId="0" applyNumberFormat="1" applyFon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/>
    <xf numFmtId="0" fontId="0" fillId="0" borderId="4" xfId="0" applyFont="1" applyBorder="1"/>
    <xf numFmtId="0" fontId="0" fillId="0" borderId="4" xfId="0" applyBorder="1"/>
    <xf numFmtId="9" fontId="0" fillId="0" borderId="4" xfId="1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" xfId="0" applyNumberFormat="1" applyBorder="1"/>
    <xf numFmtId="164" fontId="0" fillId="0" borderId="1" xfId="0" applyNumberFormat="1" applyBorder="1"/>
    <xf numFmtId="0" fontId="1" fillId="0" borderId="0" xfId="0" applyFont="1" applyFill="1" applyBorder="1"/>
    <xf numFmtId="0" fontId="1" fillId="0" borderId="0" xfId="0" applyFont="1"/>
    <xf numFmtId="9" fontId="0" fillId="0" borderId="3" xfId="1" applyFont="1" applyFill="1" applyBorder="1"/>
    <xf numFmtId="9" fontId="0" fillId="0" borderId="0" xfId="0" applyNumberFormat="1"/>
    <xf numFmtId="0" fontId="2" fillId="0" borderId="1" xfId="0" applyFont="1" applyBorder="1"/>
    <xf numFmtId="0" fontId="2" fillId="0" borderId="1" xfId="0" applyFont="1" applyFill="1" applyBorder="1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0" fillId="0" borderId="7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Fill="1" applyBorder="1"/>
    <xf numFmtId="0" fontId="0" fillId="0" borderId="5" xfId="0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9196850393700793E-2"/>
          <c:y val="7.4549066783318754E-2"/>
          <c:w val="0.70247112860892391"/>
          <c:h val="0.63639909594634003"/>
        </c:manualLayout>
      </c:layout>
      <c:barChart>
        <c:barDir val="col"/>
        <c:grouping val="clustered"/>
        <c:ser>
          <c:idx val="0"/>
          <c:order val="0"/>
          <c:tx>
            <c:strRef>
              <c:f>CorpusModSummary!$B$24</c:f>
              <c:strCache>
                <c:ptCount val="1"/>
                <c:pt idx="0">
                  <c:v>Albergate</c:v>
                </c:pt>
              </c:strCache>
            </c:strRef>
          </c:tx>
          <c:cat>
            <c:strRef>
              <c:f>CorpusModSummary!$C$23:$K$23</c:f>
              <c:strCache>
                <c:ptCount val="9"/>
                <c:pt idx="0">
                  <c:v>VSM</c:v>
                </c:pt>
                <c:pt idx="1">
                  <c:v>JS</c:v>
                </c:pt>
                <c:pt idx="2">
                  <c:v>RTM</c:v>
                </c:pt>
                <c:pt idx="3">
                  <c:v>VSM+JS</c:v>
                </c:pt>
                <c:pt idx="4">
                  <c:v>VSM+RTM</c:v>
                </c:pt>
                <c:pt idx="5">
                  <c:v>JS+RTM</c:v>
                </c:pt>
                <c:pt idx="6">
                  <c:v>VSM +JS(PCA)</c:v>
                </c:pt>
                <c:pt idx="7">
                  <c:v>VSM+RTM(PCA)</c:v>
                </c:pt>
                <c:pt idx="8">
                  <c:v>JS+RTM(PCA)</c:v>
                </c:pt>
              </c:strCache>
            </c:strRef>
          </c:cat>
          <c:val>
            <c:numRef>
              <c:f>CorpusModSummary!$C$24:$K$24</c:f>
              <c:numCache>
                <c:formatCode>0.00;[Red]0.00</c:formatCode>
                <c:ptCount val="9"/>
                <c:pt idx="0">
                  <c:v>1.1250000000000002</c:v>
                </c:pt>
                <c:pt idx="1">
                  <c:v>1.0476190476190477</c:v>
                </c:pt>
                <c:pt idx="2">
                  <c:v>1</c:v>
                </c:pt>
                <c:pt idx="3">
                  <c:v>1.0909090909090908</c:v>
                </c:pt>
                <c:pt idx="4">
                  <c:v>1.2222222222222223</c:v>
                </c:pt>
                <c:pt idx="5">
                  <c:v>1.2666666666666668</c:v>
                </c:pt>
                <c:pt idx="6">
                  <c:v>1.0909090909090908</c:v>
                </c:pt>
                <c:pt idx="7">
                  <c:v>1.2222222222222223</c:v>
                </c:pt>
                <c:pt idx="8">
                  <c:v>1.2666666666666668</c:v>
                </c:pt>
              </c:numCache>
            </c:numRef>
          </c:val>
        </c:ser>
        <c:ser>
          <c:idx val="1"/>
          <c:order val="1"/>
          <c:tx>
            <c:strRef>
              <c:f>CorpusModSummary!$B$25</c:f>
              <c:strCache>
                <c:ptCount val="1"/>
                <c:pt idx="0">
                  <c:v>ETourITA</c:v>
                </c:pt>
              </c:strCache>
            </c:strRef>
          </c:tx>
          <c:cat>
            <c:strRef>
              <c:f>CorpusModSummary!$C$23:$K$23</c:f>
              <c:strCache>
                <c:ptCount val="9"/>
                <c:pt idx="0">
                  <c:v>VSM</c:v>
                </c:pt>
                <c:pt idx="1">
                  <c:v>JS</c:v>
                </c:pt>
                <c:pt idx="2">
                  <c:v>RTM</c:v>
                </c:pt>
                <c:pt idx="3">
                  <c:v>VSM+JS</c:v>
                </c:pt>
                <c:pt idx="4">
                  <c:v>VSM+RTM</c:v>
                </c:pt>
                <c:pt idx="5">
                  <c:v>JS+RTM</c:v>
                </c:pt>
                <c:pt idx="6">
                  <c:v>VSM +JS(PCA)</c:v>
                </c:pt>
                <c:pt idx="7">
                  <c:v>VSM+RTM(PCA)</c:v>
                </c:pt>
                <c:pt idx="8">
                  <c:v>JS+RTM(PCA)</c:v>
                </c:pt>
              </c:strCache>
            </c:strRef>
          </c:cat>
          <c:val>
            <c:numRef>
              <c:f>CorpusModSummary!$C$25:$K$25</c:f>
              <c:numCache>
                <c:formatCode>0.00;[Red]0.00</c:formatCode>
                <c:ptCount val="9"/>
                <c:pt idx="0">
                  <c:v>1.2</c:v>
                </c:pt>
                <c:pt idx="1">
                  <c:v>1.0714285714285714</c:v>
                </c:pt>
                <c:pt idx="2">
                  <c:v>0.65384615384615385</c:v>
                </c:pt>
                <c:pt idx="3">
                  <c:v>1.129032258064516</c:v>
                </c:pt>
                <c:pt idx="4">
                  <c:v>0.93548387096774188</c:v>
                </c:pt>
                <c:pt idx="5">
                  <c:v>0.82758620689655171</c:v>
                </c:pt>
                <c:pt idx="6">
                  <c:v>1.129032258064516</c:v>
                </c:pt>
                <c:pt idx="7">
                  <c:v>0.93548387096774188</c:v>
                </c:pt>
                <c:pt idx="8">
                  <c:v>0.82758620689655171</c:v>
                </c:pt>
              </c:numCache>
            </c:numRef>
          </c:val>
        </c:ser>
        <c:ser>
          <c:idx val="2"/>
          <c:order val="2"/>
          <c:tx>
            <c:strRef>
              <c:f>CorpusModSummary!$B$26</c:f>
              <c:strCache>
                <c:ptCount val="1"/>
                <c:pt idx="0">
                  <c:v>SMOS</c:v>
                </c:pt>
              </c:strCache>
            </c:strRef>
          </c:tx>
          <c:cat>
            <c:strRef>
              <c:f>CorpusModSummary!$C$23:$K$23</c:f>
              <c:strCache>
                <c:ptCount val="9"/>
                <c:pt idx="0">
                  <c:v>VSM</c:v>
                </c:pt>
                <c:pt idx="1">
                  <c:v>JS</c:v>
                </c:pt>
                <c:pt idx="2">
                  <c:v>RTM</c:v>
                </c:pt>
                <c:pt idx="3">
                  <c:v>VSM+JS</c:v>
                </c:pt>
                <c:pt idx="4">
                  <c:v>VSM+RTM</c:v>
                </c:pt>
                <c:pt idx="5">
                  <c:v>JS+RTM</c:v>
                </c:pt>
                <c:pt idx="6">
                  <c:v>VSM +JS(PCA)</c:v>
                </c:pt>
                <c:pt idx="7">
                  <c:v>VSM+RTM(PCA)</c:v>
                </c:pt>
                <c:pt idx="8">
                  <c:v>JS+RTM(PCA)</c:v>
                </c:pt>
              </c:strCache>
            </c:strRef>
          </c:cat>
          <c:val>
            <c:numRef>
              <c:f>CorpusModSummary!$C$26:$K$26</c:f>
              <c:numCache>
                <c:formatCode>0.00;[Red]0.00</c:formatCode>
                <c:ptCount val="9"/>
                <c:pt idx="0">
                  <c:v>1.3076923076923077</c:v>
                </c:pt>
                <c:pt idx="1">
                  <c:v>1.0476190476190477</c:v>
                </c:pt>
                <c:pt idx="2">
                  <c:v>1</c:v>
                </c:pt>
                <c:pt idx="3">
                  <c:v>1.25</c:v>
                </c:pt>
                <c:pt idx="4">
                  <c:v>1.2857142857142858</c:v>
                </c:pt>
                <c:pt idx="5">
                  <c:v>0.95</c:v>
                </c:pt>
                <c:pt idx="6">
                  <c:v>1.25</c:v>
                </c:pt>
                <c:pt idx="7">
                  <c:v>1.2857142857142858</c:v>
                </c:pt>
                <c:pt idx="8">
                  <c:v>0.95</c:v>
                </c:pt>
              </c:numCache>
            </c:numRef>
          </c:val>
        </c:ser>
        <c:axId val="169415424"/>
        <c:axId val="169416960"/>
      </c:barChart>
      <c:catAx>
        <c:axId val="169415424"/>
        <c:scaling>
          <c:orientation val="minMax"/>
        </c:scaling>
        <c:axPos val="b"/>
        <c:tickLblPos val="nextTo"/>
        <c:crossAx val="169416960"/>
        <c:crosses val="autoZero"/>
        <c:auto val="1"/>
        <c:lblAlgn val="ctr"/>
        <c:lblOffset val="100"/>
      </c:catAx>
      <c:valAx>
        <c:axId val="169416960"/>
        <c:scaling>
          <c:orientation val="minMax"/>
        </c:scaling>
        <c:axPos val="l"/>
        <c:majorGridlines/>
        <c:numFmt formatCode="0.00;[Red]0.00" sourceLinked="1"/>
        <c:tickLblPos val="nextTo"/>
        <c:crossAx val="169415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strRef>
              <c:f>CorpusModSummary!$B$24</c:f>
              <c:strCache>
                <c:ptCount val="1"/>
                <c:pt idx="0">
                  <c:v>Albergate</c:v>
                </c:pt>
              </c:strCache>
            </c:strRef>
          </c:tx>
          <c:cat>
            <c:strRef>
              <c:f>CorpusModSummary!$C$23:$K$23</c:f>
              <c:strCache>
                <c:ptCount val="9"/>
                <c:pt idx="0">
                  <c:v>VSM</c:v>
                </c:pt>
                <c:pt idx="1">
                  <c:v>JS</c:v>
                </c:pt>
                <c:pt idx="2">
                  <c:v>RTM</c:v>
                </c:pt>
                <c:pt idx="3">
                  <c:v>VSM+JS</c:v>
                </c:pt>
                <c:pt idx="4">
                  <c:v>VSM+RTM</c:v>
                </c:pt>
                <c:pt idx="5">
                  <c:v>JS+RTM</c:v>
                </c:pt>
                <c:pt idx="6">
                  <c:v>VSM +JS(PCA)</c:v>
                </c:pt>
                <c:pt idx="7">
                  <c:v>VSM+RTM(PCA)</c:v>
                </c:pt>
                <c:pt idx="8">
                  <c:v>JS+RTM(PCA)</c:v>
                </c:pt>
              </c:strCache>
            </c:strRef>
          </c:cat>
          <c:val>
            <c:numRef>
              <c:f>CorpusModSummary!$C$24:$K$24</c:f>
              <c:numCache>
                <c:formatCode>0.00;[Red]0.00</c:formatCode>
                <c:ptCount val="9"/>
                <c:pt idx="0">
                  <c:v>1.1250000000000002</c:v>
                </c:pt>
                <c:pt idx="1">
                  <c:v>1.0476190476190477</c:v>
                </c:pt>
                <c:pt idx="2">
                  <c:v>1</c:v>
                </c:pt>
                <c:pt idx="3">
                  <c:v>1.0909090909090908</c:v>
                </c:pt>
                <c:pt idx="4">
                  <c:v>1.2222222222222223</c:v>
                </c:pt>
                <c:pt idx="5">
                  <c:v>1.2666666666666668</c:v>
                </c:pt>
                <c:pt idx="6">
                  <c:v>1.0909090909090908</c:v>
                </c:pt>
                <c:pt idx="7">
                  <c:v>1.2222222222222223</c:v>
                </c:pt>
                <c:pt idx="8">
                  <c:v>1.2666666666666668</c:v>
                </c:pt>
              </c:numCache>
            </c:numRef>
          </c:val>
        </c:ser>
        <c:ser>
          <c:idx val="1"/>
          <c:order val="1"/>
          <c:tx>
            <c:strRef>
              <c:f>CorpusModSummary!$B$25</c:f>
              <c:strCache>
                <c:ptCount val="1"/>
                <c:pt idx="0">
                  <c:v>ETourITA</c:v>
                </c:pt>
              </c:strCache>
            </c:strRef>
          </c:tx>
          <c:cat>
            <c:strRef>
              <c:f>CorpusModSummary!$C$23:$K$23</c:f>
              <c:strCache>
                <c:ptCount val="9"/>
                <c:pt idx="0">
                  <c:v>VSM</c:v>
                </c:pt>
                <c:pt idx="1">
                  <c:v>JS</c:v>
                </c:pt>
                <c:pt idx="2">
                  <c:v>RTM</c:v>
                </c:pt>
                <c:pt idx="3">
                  <c:v>VSM+JS</c:v>
                </c:pt>
                <c:pt idx="4">
                  <c:v>VSM+RTM</c:v>
                </c:pt>
                <c:pt idx="5">
                  <c:v>JS+RTM</c:v>
                </c:pt>
                <c:pt idx="6">
                  <c:v>VSM +JS(PCA)</c:v>
                </c:pt>
                <c:pt idx="7">
                  <c:v>VSM+RTM(PCA)</c:v>
                </c:pt>
                <c:pt idx="8">
                  <c:v>JS+RTM(PCA)</c:v>
                </c:pt>
              </c:strCache>
            </c:strRef>
          </c:cat>
          <c:val>
            <c:numRef>
              <c:f>CorpusModSummary!$C$25:$K$25</c:f>
              <c:numCache>
                <c:formatCode>0.00;[Red]0.00</c:formatCode>
                <c:ptCount val="9"/>
                <c:pt idx="0">
                  <c:v>1.2</c:v>
                </c:pt>
                <c:pt idx="1">
                  <c:v>1.0714285714285714</c:v>
                </c:pt>
                <c:pt idx="2">
                  <c:v>0.65384615384615385</c:v>
                </c:pt>
                <c:pt idx="3">
                  <c:v>1.129032258064516</c:v>
                </c:pt>
                <c:pt idx="4">
                  <c:v>0.93548387096774188</c:v>
                </c:pt>
                <c:pt idx="5">
                  <c:v>0.82758620689655171</c:v>
                </c:pt>
                <c:pt idx="6">
                  <c:v>1.129032258064516</c:v>
                </c:pt>
                <c:pt idx="7">
                  <c:v>0.93548387096774188</c:v>
                </c:pt>
                <c:pt idx="8">
                  <c:v>0.82758620689655171</c:v>
                </c:pt>
              </c:numCache>
            </c:numRef>
          </c:val>
        </c:ser>
        <c:ser>
          <c:idx val="2"/>
          <c:order val="2"/>
          <c:tx>
            <c:strRef>
              <c:f>CorpusModSummary!$B$26</c:f>
              <c:strCache>
                <c:ptCount val="1"/>
                <c:pt idx="0">
                  <c:v>SMOS</c:v>
                </c:pt>
              </c:strCache>
            </c:strRef>
          </c:tx>
          <c:cat>
            <c:strRef>
              <c:f>CorpusModSummary!$C$23:$K$23</c:f>
              <c:strCache>
                <c:ptCount val="9"/>
                <c:pt idx="0">
                  <c:v>VSM</c:v>
                </c:pt>
                <c:pt idx="1">
                  <c:v>JS</c:v>
                </c:pt>
                <c:pt idx="2">
                  <c:v>RTM</c:v>
                </c:pt>
                <c:pt idx="3">
                  <c:v>VSM+JS</c:v>
                </c:pt>
                <c:pt idx="4">
                  <c:v>VSM+RTM</c:v>
                </c:pt>
                <c:pt idx="5">
                  <c:v>JS+RTM</c:v>
                </c:pt>
                <c:pt idx="6">
                  <c:v>VSM +JS(PCA)</c:v>
                </c:pt>
                <c:pt idx="7">
                  <c:v>VSM+RTM(PCA)</c:v>
                </c:pt>
                <c:pt idx="8">
                  <c:v>JS+RTM(PCA)</c:v>
                </c:pt>
              </c:strCache>
            </c:strRef>
          </c:cat>
          <c:val>
            <c:numRef>
              <c:f>CorpusModSummary!$C$26:$K$26</c:f>
              <c:numCache>
                <c:formatCode>0.00;[Red]0.00</c:formatCode>
                <c:ptCount val="9"/>
                <c:pt idx="0">
                  <c:v>1.3076923076923077</c:v>
                </c:pt>
                <c:pt idx="1">
                  <c:v>1.0476190476190477</c:v>
                </c:pt>
                <c:pt idx="2">
                  <c:v>1</c:v>
                </c:pt>
                <c:pt idx="3">
                  <c:v>1.25</c:v>
                </c:pt>
                <c:pt idx="4">
                  <c:v>1.2857142857142858</c:v>
                </c:pt>
                <c:pt idx="5">
                  <c:v>0.95</c:v>
                </c:pt>
                <c:pt idx="6">
                  <c:v>1.25</c:v>
                </c:pt>
                <c:pt idx="7">
                  <c:v>1.2857142857142858</c:v>
                </c:pt>
                <c:pt idx="8">
                  <c:v>0.95</c:v>
                </c:pt>
              </c:numCache>
            </c:numRef>
          </c:val>
        </c:ser>
        <c:axId val="169438208"/>
        <c:axId val="169448192"/>
      </c:barChart>
      <c:catAx>
        <c:axId val="169438208"/>
        <c:scaling>
          <c:orientation val="minMax"/>
        </c:scaling>
        <c:axPos val="l"/>
        <c:tickLblPos val="nextTo"/>
        <c:crossAx val="169448192"/>
        <c:crosses val="autoZero"/>
        <c:auto val="1"/>
        <c:lblAlgn val="ctr"/>
        <c:lblOffset val="100"/>
      </c:catAx>
      <c:valAx>
        <c:axId val="169448192"/>
        <c:scaling>
          <c:orientation val="minMax"/>
        </c:scaling>
        <c:axPos val="b"/>
        <c:majorGridlines/>
        <c:numFmt formatCode="0.00;[Red]0.00" sourceLinked="1"/>
        <c:tickLblPos val="nextTo"/>
        <c:crossAx val="169438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31</xdr:row>
      <xdr:rowOff>123825</xdr:rowOff>
    </xdr:from>
    <xdr:to>
      <xdr:col>6</xdr:col>
      <xdr:colOff>790575</xdr:colOff>
      <xdr:row>46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657225</xdr:colOff>
      <xdr:row>33</xdr:row>
      <xdr:rowOff>123825</xdr:rowOff>
    </xdr:from>
    <xdr:to>
      <xdr:col>14</xdr:col>
      <xdr:colOff>276225</xdr:colOff>
      <xdr:row>48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G55"/>
  <sheetViews>
    <sheetView zoomScaleNormal="100" workbookViewId="0">
      <selection activeCell="P2" sqref="P2"/>
    </sheetView>
  </sheetViews>
  <sheetFormatPr defaultRowHeight="15"/>
  <cols>
    <col min="1" max="1" width="23.85546875" bestFit="1" customWidth="1"/>
    <col min="6" max="6" width="7.28515625" bestFit="1" customWidth="1"/>
    <col min="7" max="7" width="9.42578125" bestFit="1" customWidth="1"/>
    <col min="8" max="8" width="7.28515625" bestFit="1" customWidth="1"/>
    <col min="9" max="9" width="12.85546875" bestFit="1" customWidth="1"/>
    <col min="10" max="10" width="13.85546875" bestFit="1" customWidth="1"/>
    <col min="11" max="11" width="11.7109375" bestFit="1" customWidth="1"/>
  </cols>
  <sheetData>
    <row r="2" spans="1:23">
      <c r="A2" s="41" t="s">
        <v>37</v>
      </c>
      <c r="B2" s="1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N2" s="8"/>
      <c r="O2" s="8" t="s">
        <v>1</v>
      </c>
      <c r="P2" s="8" t="s">
        <v>2</v>
      </c>
      <c r="Q2" s="8" t="s">
        <v>3</v>
      </c>
      <c r="R2" s="8" t="s">
        <v>4</v>
      </c>
      <c r="S2" s="8" t="s">
        <v>5</v>
      </c>
      <c r="T2" s="8" t="s">
        <v>6</v>
      </c>
      <c r="U2" s="8" t="s">
        <v>7</v>
      </c>
      <c r="V2" s="8" t="s">
        <v>8</v>
      </c>
      <c r="W2" s="8" t="s">
        <v>9</v>
      </c>
    </row>
    <row r="3" spans="1:23">
      <c r="A3" s="41"/>
      <c r="B3" s="1" t="s">
        <v>10</v>
      </c>
      <c r="C3" s="2">
        <v>0.03</v>
      </c>
      <c r="D3" s="2">
        <v>0.03</v>
      </c>
      <c r="E3" s="2">
        <v>0.02</v>
      </c>
      <c r="F3" s="2">
        <v>0.03</v>
      </c>
      <c r="G3" s="2">
        <v>0.03</v>
      </c>
      <c r="H3" s="2">
        <v>0.03</v>
      </c>
      <c r="I3" s="2">
        <v>0.03</v>
      </c>
      <c r="J3" s="2">
        <v>0.03</v>
      </c>
      <c r="K3" s="2">
        <v>0.03</v>
      </c>
      <c r="N3" s="8" t="s">
        <v>0</v>
      </c>
      <c r="O3" s="8">
        <v>0.24</v>
      </c>
      <c r="P3" s="8">
        <v>0.21</v>
      </c>
      <c r="Q3" s="8">
        <v>0.11</v>
      </c>
      <c r="R3" s="8">
        <v>0.22</v>
      </c>
      <c r="S3" s="8">
        <v>0.18</v>
      </c>
      <c r="T3" s="8">
        <v>0.15</v>
      </c>
      <c r="U3" s="8">
        <v>0.22</v>
      </c>
      <c r="V3" s="8">
        <v>0.18</v>
      </c>
      <c r="W3" s="8">
        <v>0.15</v>
      </c>
    </row>
    <row r="4" spans="1:23">
      <c r="A4" s="41"/>
      <c r="B4" s="1" t="s">
        <v>11</v>
      </c>
      <c r="C4" s="2">
        <v>0.08</v>
      </c>
      <c r="D4" s="2">
        <v>0.08</v>
      </c>
      <c r="E4" s="2">
        <v>0.04</v>
      </c>
      <c r="F4" s="2">
        <v>0.1</v>
      </c>
      <c r="G4" s="2">
        <v>0.08</v>
      </c>
      <c r="H4" s="2">
        <v>0.06</v>
      </c>
      <c r="I4" s="2">
        <v>0.1</v>
      </c>
      <c r="J4" s="2">
        <v>0.08</v>
      </c>
      <c r="K4" s="2">
        <v>0.06</v>
      </c>
      <c r="N4" s="8" t="s">
        <v>34</v>
      </c>
      <c r="O4" s="8">
        <v>0.24</v>
      </c>
      <c r="P4" s="8">
        <v>0.21</v>
      </c>
      <c r="Q4" s="8">
        <v>0.11</v>
      </c>
      <c r="R4" s="8">
        <v>0.22</v>
      </c>
      <c r="S4" s="8">
        <v>0.18</v>
      </c>
      <c r="T4" s="8">
        <v>0.15</v>
      </c>
      <c r="U4" s="8">
        <v>0.22</v>
      </c>
      <c r="V4" s="8">
        <v>0.18</v>
      </c>
      <c r="W4" s="8">
        <v>0.15</v>
      </c>
    </row>
    <row r="5" spans="1:23">
      <c r="A5" s="41"/>
      <c r="B5" s="1" t="s">
        <v>12</v>
      </c>
      <c r="C5" s="2">
        <v>0.19</v>
      </c>
      <c r="D5" s="2">
        <v>0.17</v>
      </c>
      <c r="E5" s="2">
        <v>0.1</v>
      </c>
      <c r="F5" s="2">
        <v>0.17</v>
      </c>
      <c r="G5" s="2">
        <v>0.13</v>
      </c>
      <c r="H5" s="2">
        <v>0.11</v>
      </c>
      <c r="I5" s="2">
        <v>0.17</v>
      </c>
      <c r="J5" s="2">
        <v>0.13</v>
      </c>
      <c r="K5" s="2">
        <v>0.11</v>
      </c>
      <c r="N5" s="8" t="s">
        <v>19</v>
      </c>
      <c r="O5" s="8">
        <v>0.32</v>
      </c>
      <c r="P5" s="8">
        <v>0.26</v>
      </c>
      <c r="Q5" s="8">
        <v>0.17</v>
      </c>
      <c r="R5" s="8">
        <v>0.32</v>
      </c>
      <c r="S5" s="8">
        <v>0.28000000000000003</v>
      </c>
      <c r="T5" s="8">
        <v>0.22</v>
      </c>
      <c r="U5" s="8">
        <v>0.32</v>
      </c>
      <c r="V5" s="8">
        <v>0.28000000000000003</v>
      </c>
      <c r="W5" s="8">
        <v>0.22</v>
      </c>
    </row>
    <row r="6" spans="1:23">
      <c r="A6" s="41"/>
      <c r="B6" s="1" t="s">
        <v>13</v>
      </c>
      <c r="C6" s="2">
        <v>0.24</v>
      </c>
      <c r="D6" s="2">
        <v>0.21</v>
      </c>
      <c r="E6" s="2">
        <v>0.11</v>
      </c>
      <c r="F6" s="2">
        <v>0.22</v>
      </c>
      <c r="G6" s="2">
        <v>0.18</v>
      </c>
      <c r="H6" s="2">
        <v>0.15</v>
      </c>
      <c r="I6" s="2">
        <v>0.22</v>
      </c>
      <c r="J6" s="2">
        <v>0.18</v>
      </c>
      <c r="K6" s="2">
        <v>0.15</v>
      </c>
      <c r="N6" s="9" t="s">
        <v>35</v>
      </c>
      <c r="O6" s="8">
        <v>0.21</v>
      </c>
      <c r="P6" s="8">
        <v>0.2</v>
      </c>
      <c r="Q6" s="8">
        <v>0.13</v>
      </c>
      <c r="R6" s="8">
        <v>0.22</v>
      </c>
      <c r="S6" s="8">
        <v>0.19</v>
      </c>
      <c r="T6" s="8">
        <v>0.19</v>
      </c>
      <c r="U6" s="8">
        <v>0.22</v>
      </c>
      <c r="V6" s="8">
        <v>0.19</v>
      </c>
      <c r="W6" s="8">
        <v>0.19</v>
      </c>
    </row>
    <row r="7" spans="1:23">
      <c r="A7" s="41"/>
      <c r="B7" s="1" t="s">
        <v>14</v>
      </c>
      <c r="C7" s="2">
        <v>0.43</v>
      </c>
      <c r="D7" s="2">
        <v>0.32</v>
      </c>
      <c r="E7" s="2">
        <v>0.16</v>
      </c>
      <c r="F7" s="2">
        <v>0.35</v>
      </c>
      <c r="G7" s="2">
        <v>0.28000000000000003</v>
      </c>
      <c r="H7" s="2">
        <v>0.22</v>
      </c>
      <c r="I7" s="2">
        <v>0.35</v>
      </c>
      <c r="J7" s="2">
        <v>0.28000000000000003</v>
      </c>
      <c r="K7" s="2">
        <v>0.22</v>
      </c>
      <c r="N7" s="9" t="s">
        <v>36</v>
      </c>
      <c r="O7" s="8">
        <v>0.28999999999999998</v>
      </c>
      <c r="P7" s="8">
        <v>0.2</v>
      </c>
      <c r="Q7" s="8">
        <v>0.14000000000000001</v>
      </c>
      <c r="R7" s="8">
        <v>0.26</v>
      </c>
      <c r="S7" s="8">
        <v>0.27</v>
      </c>
      <c r="T7" s="8">
        <v>0.21</v>
      </c>
      <c r="U7" s="8">
        <v>0.26</v>
      </c>
      <c r="V7" s="8">
        <v>0.27</v>
      </c>
      <c r="W7" s="8">
        <v>0.21</v>
      </c>
    </row>
    <row r="8" spans="1:23">
      <c r="A8" s="41"/>
      <c r="B8" s="1" t="s">
        <v>15</v>
      </c>
      <c r="C8" s="2">
        <v>0.49</v>
      </c>
      <c r="D8" s="2">
        <v>0.46</v>
      </c>
      <c r="E8" s="2">
        <v>0.33</v>
      </c>
      <c r="F8" s="2">
        <v>0.47</v>
      </c>
      <c r="G8" s="2">
        <v>0.5</v>
      </c>
      <c r="H8" s="2">
        <v>0.39</v>
      </c>
      <c r="I8" s="2">
        <v>0.47</v>
      </c>
      <c r="J8" s="2">
        <v>0.5</v>
      </c>
      <c r="K8" s="2">
        <v>0.39</v>
      </c>
    </row>
    <row r="9" spans="1:23">
      <c r="A9" s="41"/>
      <c r="B9" s="1" t="s">
        <v>16</v>
      </c>
      <c r="C9" s="2">
        <v>0.17</v>
      </c>
      <c r="D9" s="2">
        <v>0.14000000000000001</v>
      </c>
      <c r="E9" s="2">
        <v>0.09</v>
      </c>
      <c r="F9" s="2">
        <v>0.15</v>
      </c>
      <c r="G9" s="2">
        <v>0.14000000000000001</v>
      </c>
      <c r="H9" s="2">
        <v>0.11</v>
      </c>
      <c r="I9" s="2">
        <v>0.15</v>
      </c>
      <c r="J9" s="2">
        <v>0.14000000000000001</v>
      </c>
      <c r="K9" s="2">
        <v>0.11</v>
      </c>
    </row>
    <row r="10" spans="1:23">
      <c r="A10" s="41"/>
      <c r="B10" s="1" t="s">
        <v>17</v>
      </c>
      <c r="C10" s="2">
        <v>16</v>
      </c>
      <c r="D10" s="2">
        <v>16</v>
      </c>
      <c r="E10" s="2">
        <v>16</v>
      </c>
      <c r="F10" s="2">
        <v>16</v>
      </c>
      <c r="G10" s="2">
        <v>16</v>
      </c>
      <c r="H10" s="2">
        <v>16</v>
      </c>
      <c r="I10" s="2">
        <v>16</v>
      </c>
      <c r="J10" s="2">
        <v>16</v>
      </c>
      <c r="K10" s="2">
        <v>16</v>
      </c>
      <c r="P10" s="2"/>
      <c r="Q10" s="8" t="s">
        <v>42</v>
      </c>
      <c r="R10" s="8" t="s">
        <v>43</v>
      </c>
      <c r="S10" s="30" t="s">
        <v>39</v>
      </c>
      <c r="T10" s="31" t="s">
        <v>49</v>
      </c>
      <c r="U10" s="31" t="s">
        <v>50</v>
      </c>
      <c r="V10" s="31" t="s">
        <v>48</v>
      </c>
    </row>
    <row r="11" spans="1:23">
      <c r="A11" s="6"/>
      <c r="B11" s="5"/>
      <c r="C11" s="4"/>
      <c r="D11" s="4"/>
      <c r="E11" s="4"/>
      <c r="F11" s="4"/>
      <c r="G11" s="4"/>
      <c r="H11" s="4"/>
      <c r="I11" s="4"/>
      <c r="J11" s="4"/>
      <c r="K11" s="4"/>
      <c r="P11" s="2"/>
      <c r="Q11" s="2"/>
      <c r="R11" s="2"/>
      <c r="S11" s="2"/>
      <c r="T11" s="2"/>
      <c r="U11" s="2"/>
      <c r="V11" s="32"/>
    </row>
    <row r="12" spans="1:23">
      <c r="A12" s="41" t="s">
        <v>38</v>
      </c>
      <c r="B12" s="1" t="s">
        <v>10</v>
      </c>
      <c r="C12" s="2">
        <v>0.03</v>
      </c>
      <c r="D12" s="2">
        <v>0.03</v>
      </c>
      <c r="E12" s="2">
        <v>0.02</v>
      </c>
      <c r="F12" s="2">
        <v>0.03</v>
      </c>
      <c r="G12" s="2">
        <v>0.03</v>
      </c>
      <c r="H12" s="2">
        <v>0.03</v>
      </c>
      <c r="I12" s="2">
        <v>0.03</v>
      </c>
      <c r="J12" s="2">
        <v>0.03</v>
      </c>
      <c r="K12" s="2">
        <v>0.03</v>
      </c>
      <c r="P12" s="8" t="s">
        <v>1</v>
      </c>
      <c r="Q12" s="8">
        <v>0.24</v>
      </c>
      <c r="R12" s="8">
        <v>0.24</v>
      </c>
      <c r="S12" s="8">
        <v>0.32</v>
      </c>
      <c r="T12" s="8">
        <v>0.21</v>
      </c>
      <c r="U12" s="8">
        <v>0.28999999999999998</v>
      </c>
      <c r="V12" s="35">
        <v>0.27</v>
      </c>
    </row>
    <row r="13" spans="1:23">
      <c r="A13" s="41"/>
      <c r="B13" s="1" t="s">
        <v>11</v>
      </c>
      <c r="C13" s="2">
        <v>0.08</v>
      </c>
      <c r="D13" s="2">
        <v>0.08</v>
      </c>
      <c r="E13" s="2">
        <v>0.04</v>
      </c>
      <c r="F13" s="2">
        <v>0.1</v>
      </c>
      <c r="G13" s="2">
        <v>0.08</v>
      </c>
      <c r="H13" s="2">
        <v>0.06</v>
      </c>
      <c r="I13" s="2">
        <v>0.1</v>
      </c>
      <c r="J13" s="2">
        <v>0.08</v>
      </c>
      <c r="K13" s="2">
        <v>0.06</v>
      </c>
      <c r="P13" s="8" t="s">
        <v>2</v>
      </c>
      <c r="Q13" s="8">
        <v>0.21</v>
      </c>
      <c r="R13" s="8">
        <v>0.21</v>
      </c>
      <c r="S13" s="8">
        <v>0.26</v>
      </c>
      <c r="T13" s="8">
        <v>0.2</v>
      </c>
      <c r="U13" s="8">
        <v>0.2</v>
      </c>
      <c r="V13" s="35">
        <v>0.22</v>
      </c>
    </row>
    <row r="14" spans="1:23">
      <c r="A14" s="41"/>
      <c r="B14" s="1" t="s">
        <v>12</v>
      </c>
      <c r="C14" s="2">
        <v>0.19</v>
      </c>
      <c r="D14" s="2">
        <v>0.17</v>
      </c>
      <c r="E14" s="2">
        <v>0.1</v>
      </c>
      <c r="F14" s="2">
        <v>0.17</v>
      </c>
      <c r="G14" s="2">
        <v>0.13</v>
      </c>
      <c r="H14" s="2">
        <v>0.11</v>
      </c>
      <c r="I14" s="2">
        <v>0.17</v>
      </c>
      <c r="J14" s="2">
        <v>0.13</v>
      </c>
      <c r="K14" s="2">
        <v>0.11</v>
      </c>
      <c r="P14" s="8" t="s">
        <v>3</v>
      </c>
      <c r="Q14" s="8">
        <v>0.11</v>
      </c>
      <c r="R14" s="8">
        <v>0.11</v>
      </c>
      <c r="S14" s="8">
        <v>0.17</v>
      </c>
      <c r="T14" s="8">
        <v>0.13</v>
      </c>
      <c r="U14" s="8">
        <v>0.14000000000000001</v>
      </c>
      <c r="V14" s="35">
        <v>0.11</v>
      </c>
    </row>
    <row r="15" spans="1:23">
      <c r="A15" s="41"/>
      <c r="B15" s="1" t="s">
        <v>13</v>
      </c>
      <c r="C15" s="2">
        <v>0.24</v>
      </c>
      <c r="D15" s="2">
        <v>0.21</v>
      </c>
      <c r="E15" s="2">
        <v>0.11</v>
      </c>
      <c r="F15" s="2">
        <v>0.22</v>
      </c>
      <c r="G15" s="2">
        <v>0.18</v>
      </c>
      <c r="H15" s="2">
        <v>0.15</v>
      </c>
      <c r="I15" s="2">
        <v>0.22</v>
      </c>
      <c r="J15" s="2">
        <v>0.18</v>
      </c>
      <c r="K15" s="2">
        <v>0.15</v>
      </c>
      <c r="P15" s="8" t="s">
        <v>4</v>
      </c>
      <c r="Q15" s="8">
        <v>0.22</v>
      </c>
      <c r="R15" s="8">
        <v>0.22</v>
      </c>
      <c r="S15" s="8">
        <v>0.32</v>
      </c>
      <c r="T15" s="8">
        <v>0.22</v>
      </c>
      <c r="U15" s="8">
        <v>0.26</v>
      </c>
      <c r="V15" s="35">
        <v>0.24</v>
      </c>
    </row>
    <row r="16" spans="1:23">
      <c r="A16" s="41"/>
      <c r="B16" s="1" t="s">
        <v>14</v>
      </c>
      <c r="C16" s="2">
        <v>0.43</v>
      </c>
      <c r="D16" s="2">
        <v>0.32</v>
      </c>
      <c r="E16" s="2">
        <v>0.16</v>
      </c>
      <c r="F16" s="2">
        <v>0.35</v>
      </c>
      <c r="G16" s="2">
        <v>0.28000000000000003</v>
      </c>
      <c r="H16" s="2">
        <v>0.22</v>
      </c>
      <c r="I16" s="2">
        <v>0.35</v>
      </c>
      <c r="J16" s="2">
        <v>0.28000000000000003</v>
      </c>
      <c r="K16" s="2">
        <v>0.22</v>
      </c>
      <c r="P16" s="8" t="s">
        <v>5</v>
      </c>
      <c r="Q16" s="8">
        <v>0.18</v>
      </c>
      <c r="R16" s="8">
        <v>0.18</v>
      </c>
      <c r="S16" s="8">
        <v>0.28000000000000003</v>
      </c>
      <c r="T16" s="8">
        <v>0.19</v>
      </c>
      <c r="U16" s="8">
        <v>0.27</v>
      </c>
      <c r="V16" s="35">
        <v>0.22</v>
      </c>
    </row>
    <row r="17" spans="1:25">
      <c r="A17" s="41"/>
      <c r="B17" s="1" t="s">
        <v>15</v>
      </c>
      <c r="C17" s="2">
        <v>0.49</v>
      </c>
      <c r="D17" s="2">
        <v>0.46</v>
      </c>
      <c r="E17" s="2">
        <v>0.33</v>
      </c>
      <c r="F17" s="2">
        <v>0.47</v>
      </c>
      <c r="G17" s="2">
        <v>0.5</v>
      </c>
      <c r="H17" s="2">
        <v>0.39</v>
      </c>
      <c r="I17" s="2">
        <v>0.47</v>
      </c>
      <c r="J17" s="2">
        <v>0.5</v>
      </c>
      <c r="K17" s="2">
        <v>0.39</v>
      </c>
      <c r="P17" s="8" t="s">
        <v>6</v>
      </c>
      <c r="Q17" s="8">
        <v>0.15</v>
      </c>
      <c r="R17" s="8">
        <v>0.15</v>
      </c>
      <c r="S17" s="8">
        <v>0.22</v>
      </c>
      <c r="T17" s="8">
        <v>0.19</v>
      </c>
      <c r="U17" s="8">
        <v>0.21</v>
      </c>
      <c r="V17" s="35">
        <v>0.19</v>
      </c>
    </row>
    <row r="18" spans="1:25">
      <c r="A18" s="41"/>
      <c r="B18" s="1" t="s">
        <v>16</v>
      </c>
      <c r="C18" s="2">
        <v>0.17</v>
      </c>
      <c r="D18" s="2">
        <v>0.14000000000000001</v>
      </c>
      <c r="E18" s="2">
        <v>0.09</v>
      </c>
      <c r="F18" s="2">
        <v>0.15</v>
      </c>
      <c r="G18" s="2">
        <v>0.14000000000000001</v>
      </c>
      <c r="H18" s="2">
        <v>0.11</v>
      </c>
      <c r="I18" s="2">
        <v>0.15</v>
      </c>
      <c r="J18" s="2">
        <v>0.14000000000000001</v>
      </c>
      <c r="K18" s="2">
        <v>0.11</v>
      </c>
      <c r="P18" s="8" t="s">
        <v>7</v>
      </c>
      <c r="Q18" s="8">
        <v>0.22</v>
      </c>
      <c r="R18" s="8">
        <v>0.22</v>
      </c>
      <c r="S18" s="8">
        <v>0.32</v>
      </c>
      <c r="T18" s="8">
        <v>0.22</v>
      </c>
      <c r="U18" s="8">
        <v>0.26</v>
      </c>
      <c r="V18" s="35">
        <v>0.24</v>
      </c>
    </row>
    <row r="19" spans="1:25">
      <c r="A19" s="41"/>
      <c r="B19" s="1" t="s">
        <v>17</v>
      </c>
      <c r="C19" s="2">
        <v>16</v>
      </c>
      <c r="D19" s="2">
        <v>16</v>
      </c>
      <c r="E19" s="2">
        <v>16</v>
      </c>
      <c r="F19" s="2">
        <v>16</v>
      </c>
      <c r="G19" s="2">
        <v>16</v>
      </c>
      <c r="H19" s="2">
        <v>16</v>
      </c>
      <c r="I19" s="2">
        <v>16</v>
      </c>
      <c r="J19" s="2">
        <v>16</v>
      </c>
      <c r="K19" s="2">
        <v>16</v>
      </c>
      <c r="P19" s="8" t="s">
        <v>8</v>
      </c>
      <c r="Q19" s="8">
        <v>0.18</v>
      </c>
      <c r="R19" s="8">
        <v>0.18</v>
      </c>
      <c r="S19" s="8">
        <v>0.28000000000000003</v>
      </c>
      <c r="T19" s="8">
        <v>0.19</v>
      </c>
      <c r="U19" s="8">
        <v>0.27</v>
      </c>
      <c r="V19" s="35">
        <v>0.22</v>
      </c>
    </row>
    <row r="20" spans="1:25">
      <c r="P20" s="8" t="s">
        <v>9</v>
      </c>
      <c r="Q20" s="8">
        <v>0.15</v>
      </c>
      <c r="R20" s="8">
        <v>0.15</v>
      </c>
      <c r="S20" s="8">
        <v>0.22</v>
      </c>
      <c r="T20" s="8">
        <v>0.19</v>
      </c>
      <c r="U20" s="8">
        <v>0.21</v>
      </c>
      <c r="V20" s="35">
        <v>0.19</v>
      </c>
    </row>
    <row r="21" spans="1:25">
      <c r="A21" s="41" t="s">
        <v>39</v>
      </c>
      <c r="B21" s="1" t="s">
        <v>10</v>
      </c>
      <c r="C21" s="2">
        <v>0.02</v>
      </c>
      <c r="D21" s="2">
        <v>0.04</v>
      </c>
      <c r="E21" s="2">
        <v>0.03</v>
      </c>
      <c r="F21" s="2">
        <v>0.03</v>
      </c>
      <c r="G21" s="2">
        <v>0.02</v>
      </c>
      <c r="H21" s="2">
        <v>0.04</v>
      </c>
      <c r="I21" s="2">
        <v>0.03</v>
      </c>
      <c r="J21" s="2">
        <v>0.02</v>
      </c>
      <c r="K21" s="2">
        <v>0.04</v>
      </c>
    </row>
    <row r="22" spans="1:25">
      <c r="A22" s="41"/>
      <c r="B22" s="1" t="s">
        <v>11</v>
      </c>
      <c r="C22" s="2">
        <v>0.08</v>
      </c>
      <c r="D22" s="2">
        <v>0.06</v>
      </c>
      <c r="E22" s="2">
        <v>0.04</v>
      </c>
      <c r="F22" s="2">
        <v>7.0000000000000007E-2</v>
      </c>
      <c r="G22" s="2">
        <v>0.08</v>
      </c>
      <c r="H22" s="2">
        <v>0.08</v>
      </c>
      <c r="I22" s="2">
        <v>7.0000000000000007E-2</v>
      </c>
      <c r="J22" s="2">
        <v>0.08</v>
      </c>
      <c r="K22" s="2">
        <v>0.08</v>
      </c>
    </row>
    <row r="23" spans="1:25">
      <c r="A23" s="41"/>
      <c r="B23" s="1" t="s">
        <v>12</v>
      </c>
      <c r="C23" s="2">
        <v>0.17</v>
      </c>
      <c r="D23" s="2">
        <v>0.16</v>
      </c>
      <c r="E23" s="2">
        <v>0.1</v>
      </c>
      <c r="F23" s="2">
        <v>0.25</v>
      </c>
      <c r="G23" s="2">
        <v>0.22</v>
      </c>
      <c r="H23" s="2">
        <v>0.13</v>
      </c>
      <c r="I23" s="2">
        <v>0.25</v>
      </c>
      <c r="J23" s="2">
        <v>0.22</v>
      </c>
      <c r="K23" s="2">
        <v>0.13</v>
      </c>
    </row>
    <row r="24" spans="1:25">
      <c r="A24" s="41"/>
      <c r="B24" s="1" t="s">
        <v>13</v>
      </c>
      <c r="C24" s="2">
        <v>0.32</v>
      </c>
      <c r="D24" s="2">
        <v>0.26</v>
      </c>
      <c r="E24" s="2">
        <v>0.17</v>
      </c>
      <c r="F24" s="2">
        <v>0.32</v>
      </c>
      <c r="G24" s="2">
        <v>0.28000000000000003</v>
      </c>
      <c r="H24" s="2">
        <v>0.22</v>
      </c>
      <c r="I24" s="2">
        <v>0.32</v>
      </c>
      <c r="J24" s="2">
        <v>0.28000000000000003</v>
      </c>
      <c r="K24" s="2">
        <v>0.22</v>
      </c>
      <c r="P24" s="10"/>
      <c r="Q24" s="10" t="s">
        <v>42</v>
      </c>
      <c r="R24" s="10" t="s">
        <v>43</v>
      </c>
      <c r="S24" s="33" t="s">
        <v>39</v>
      </c>
      <c r="T24" s="34" t="s">
        <v>49</v>
      </c>
      <c r="U24" s="34" t="s">
        <v>50</v>
      </c>
      <c r="V24" s="34" t="s">
        <v>48</v>
      </c>
    </row>
    <row r="25" spans="1:25">
      <c r="A25" s="41"/>
      <c r="B25" s="1" t="s">
        <v>14</v>
      </c>
      <c r="C25" s="2">
        <v>0.56999999999999995</v>
      </c>
      <c r="D25" s="2">
        <v>0.38</v>
      </c>
      <c r="E25" s="2">
        <v>0.25</v>
      </c>
      <c r="F25" s="2">
        <v>0.55000000000000004</v>
      </c>
      <c r="G25" s="2">
        <v>0.39</v>
      </c>
      <c r="H25" s="2">
        <v>0.28999999999999998</v>
      </c>
      <c r="I25" s="2">
        <v>0.55000000000000004</v>
      </c>
      <c r="J25" s="2">
        <v>0.39</v>
      </c>
      <c r="K25" s="2">
        <v>0.28999999999999998</v>
      </c>
      <c r="P25" s="10"/>
      <c r="Q25" s="10">
        <v>0</v>
      </c>
      <c r="R25" s="10">
        <v>0</v>
      </c>
      <c r="S25" s="15">
        <v>202.04515837144598</v>
      </c>
      <c r="T25" s="15">
        <v>476.80311373424991</v>
      </c>
      <c r="U25" s="15">
        <v>200.02107167257276</v>
      </c>
      <c r="V25" s="32">
        <v>624.86773250046156</v>
      </c>
    </row>
    <row r="26" spans="1:25">
      <c r="A26" s="41"/>
      <c r="B26" s="1" t="s">
        <v>15</v>
      </c>
      <c r="C26" s="2">
        <v>0.84</v>
      </c>
      <c r="D26" s="2">
        <v>1</v>
      </c>
      <c r="E26" s="2">
        <v>0.87</v>
      </c>
      <c r="F26" s="2">
        <v>0.82</v>
      </c>
      <c r="G26" s="2">
        <v>0.96</v>
      </c>
      <c r="H26" s="2">
        <v>0.89</v>
      </c>
      <c r="I26" s="2">
        <v>0.82</v>
      </c>
      <c r="J26" s="2">
        <v>0.96</v>
      </c>
      <c r="K26" s="2">
        <v>0.89</v>
      </c>
      <c r="P26" s="10"/>
      <c r="Q26" s="10">
        <v>0</v>
      </c>
      <c r="R26" s="10">
        <v>0</v>
      </c>
      <c r="S26" s="15">
        <v>96.705285284895965</v>
      </c>
      <c r="T26" s="15">
        <v>261.0641053139708</v>
      </c>
      <c r="U26" s="15">
        <v>136.81124190976792</v>
      </c>
      <c r="V26" s="32">
        <v>362.08143204804151</v>
      </c>
    </row>
    <row r="27" spans="1:25">
      <c r="A27" s="41"/>
      <c r="B27" s="1" t="s">
        <v>16</v>
      </c>
      <c r="C27" s="2">
        <v>0.28000000000000003</v>
      </c>
      <c r="D27" s="2">
        <v>0.27</v>
      </c>
      <c r="E27" s="2">
        <v>0.2</v>
      </c>
      <c r="F27" s="2">
        <v>0.25</v>
      </c>
      <c r="G27" s="2">
        <v>0.26</v>
      </c>
      <c r="H27" s="2">
        <v>0.22</v>
      </c>
      <c r="I27" s="2">
        <v>0.25</v>
      </c>
      <c r="J27" s="2">
        <v>0.26</v>
      </c>
      <c r="K27" s="2">
        <v>0.22</v>
      </c>
      <c r="P27" s="10" t="s">
        <v>1</v>
      </c>
      <c r="Q27" s="10">
        <v>0.24</v>
      </c>
      <c r="R27" s="11">
        <f t="shared" ref="R27:R35" si="0">(R12-Q12)/Q12</f>
        <v>0</v>
      </c>
      <c r="S27" s="11">
        <f t="shared" ref="S27:S35" si="1">(S12-Q12)/Q12</f>
        <v>0.33333333333333343</v>
      </c>
      <c r="T27" s="11">
        <f t="shared" ref="T27:T35" si="2">(T12-Q12)/Q12</f>
        <v>-0.125</v>
      </c>
      <c r="U27" s="11">
        <f t="shared" ref="U27:U35" si="3">(U12-Q12)/Q12</f>
        <v>0.20833333333333329</v>
      </c>
      <c r="V27" s="11">
        <f>(V12-Q12)/Q12</f>
        <v>0.12500000000000011</v>
      </c>
      <c r="X27" s="32">
        <f>V12/Q12</f>
        <v>1.1250000000000002</v>
      </c>
      <c r="Y27" s="32">
        <f>U12/Q12</f>
        <v>1.2083333333333333</v>
      </c>
    </row>
    <row r="28" spans="1:25">
      <c r="A28" s="41"/>
      <c r="B28" s="1" t="s">
        <v>17</v>
      </c>
      <c r="C28" s="2">
        <v>16</v>
      </c>
      <c r="D28" s="2">
        <v>16</v>
      </c>
      <c r="E28" s="2">
        <v>16</v>
      </c>
      <c r="F28" s="2">
        <v>16</v>
      </c>
      <c r="G28" s="2">
        <v>16</v>
      </c>
      <c r="H28" s="2">
        <v>16</v>
      </c>
      <c r="I28" s="2">
        <v>16</v>
      </c>
      <c r="J28" s="2">
        <v>16</v>
      </c>
      <c r="K28" s="2">
        <v>16</v>
      </c>
      <c r="P28" s="10" t="s">
        <v>2</v>
      </c>
      <c r="Q28" s="10">
        <v>0.21</v>
      </c>
      <c r="R28" s="11">
        <f t="shared" si="0"/>
        <v>0</v>
      </c>
      <c r="S28" s="11">
        <f t="shared" si="1"/>
        <v>0.23809523809523819</v>
      </c>
      <c r="T28" s="11">
        <f t="shared" si="2"/>
        <v>-4.7619047619047533E-2</v>
      </c>
      <c r="U28" s="11">
        <f t="shared" si="3"/>
        <v>-4.7619047619047533E-2</v>
      </c>
      <c r="V28" s="11">
        <f t="shared" ref="V28:V35" si="4">(V13-Q13)/Q13</f>
        <v>4.7619047619047665E-2</v>
      </c>
      <c r="X28" s="32">
        <f t="shared" ref="X28:X35" si="5">V13/Q13</f>
        <v>1.0476190476190477</v>
      </c>
      <c r="Y28" s="32">
        <f t="shared" ref="Y28:Y35" si="6">U13/Q13</f>
        <v>0.95238095238095244</v>
      </c>
    </row>
    <row r="29" spans="1:25">
      <c r="P29" s="10" t="s">
        <v>3</v>
      </c>
      <c r="Q29" s="10">
        <v>0.11</v>
      </c>
      <c r="R29" s="11">
        <f t="shared" si="0"/>
        <v>0</v>
      </c>
      <c r="S29" s="11">
        <f t="shared" si="1"/>
        <v>0.54545454545454553</v>
      </c>
      <c r="T29" s="11">
        <f t="shared" si="2"/>
        <v>0.18181818181818185</v>
      </c>
      <c r="U29" s="11">
        <f t="shared" si="3"/>
        <v>0.27272727272727282</v>
      </c>
      <c r="V29" s="11">
        <f t="shared" si="4"/>
        <v>0</v>
      </c>
      <c r="X29" s="32">
        <f t="shared" si="5"/>
        <v>1</v>
      </c>
      <c r="Y29" s="32">
        <f t="shared" si="6"/>
        <v>1.2727272727272729</v>
      </c>
    </row>
    <row r="30" spans="1:25">
      <c r="A30" s="41" t="s">
        <v>40</v>
      </c>
      <c r="B30" s="1" t="s">
        <v>10</v>
      </c>
      <c r="C30" s="2">
        <v>0.02</v>
      </c>
      <c r="D30" s="2">
        <v>0.02</v>
      </c>
      <c r="E30" s="2">
        <v>0.02</v>
      </c>
      <c r="F30" s="2">
        <v>0.02</v>
      </c>
      <c r="G30" s="2">
        <v>0.02</v>
      </c>
      <c r="H30" s="2">
        <v>0.02</v>
      </c>
      <c r="I30" s="2">
        <v>0.02</v>
      </c>
      <c r="J30" s="2">
        <v>0.02</v>
      </c>
      <c r="K30" s="2">
        <v>0.02</v>
      </c>
      <c r="P30" s="10" t="s">
        <v>4</v>
      </c>
      <c r="Q30" s="10">
        <v>0.22</v>
      </c>
      <c r="R30" s="11">
        <f t="shared" si="0"/>
        <v>0</v>
      </c>
      <c r="S30" s="11">
        <f t="shared" si="1"/>
        <v>0.45454545454545459</v>
      </c>
      <c r="T30" s="11">
        <f t="shared" si="2"/>
        <v>0</v>
      </c>
      <c r="U30" s="11">
        <f t="shared" si="3"/>
        <v>0.18181818181818185</v>
      </c>
      <c r="V30" s="11">
        <f t="shared" si="4"/>
        <v>9.090909090909087E-2</v>
      </c>
      <c r="X30" s="32">
        <f t="shared" si="5"/>
        <v>1.0909090909090908</v>
      </c>
      <c r="Y30" s="32">
        <f t="shared" si="6"/>
        <v>1.1818181818181819</v>
      </c>
    </row>
    <row r="31" spans="1:25">
      <c r="A31" s="41"/>
      <c r="B31" s="1" t="s">
        <v>11</v>
      </c>
      <c r="C31" s="2">
        <v>0.05</v>
      </c>
      <c r="D31" s="2">
        <v>0.08</v>
      </c>
      <c r="E31" s="2">
        <v>0.04</v>
      </c>
      <c r="F31" s="2">
        <v>0.06</v>
      </c>
      <c r="G31" s="2">
        <v>0.05</v>
      </c>
      <c r="H31" s="2">
        <v>7.0000000000000007E-2</v>
      </c>
      <c r="I31" s="2">
        <v>0.06</v>
      </c>
      <c r="J31" s="2">
        <v>0.05</v>
      </c>
      <c r="K31" s="2">
        <v>7.0000000000000007E-2</v>
      </c>
      <c r="P31" s="10" t="s">
        <v>5</v>
      </c>
      <c r="Q31" s="10">
        <v>0.18</v>
      </c>
      <c r="R31" s="11">
        <f t="shared" si="0"/>
        <v>0</v>
      </c>
      <c r="S31" s="11">
        <f t="shared" si="1"/>
        <v>0.5555555555555558</v>
      </c>
      <c r="T31" s="11">
        <f t="shared" si="2"/>
        <v>5.5555555555555608E-2</v>
      </c>
      <c r="U31" s="11">
        <f t="shared" si="3"/>
        <v>0.50000000000000011</v>
      </c>
      <c r="V31" s="11">
        <f t="shared" si="4"/>
        <v>0.22222222222222227</v>
      </c>
      <c r="X31" s="32">
        <f t="shared" si="5"/>
        <v>1.2222222222222223</v>
      </c>
      <c r="Y31" s="32">
        <f t="shared" si="6"/>
        <v>1.5000000000000002</v>
      </c>
    </row>
    <row r="32" spans="1:25">
      <c r="A32" s="41"/>
      <c r="B32" s="1" t="s">
        <v>12</v>
      </c>
      <c r="C32" s="2">
        <v>0.15</v>
      </c>
      <c r="D32" s="2">
        <v>0.15</v>
      </c>
      <c r="E32" s="2">
        <v>7.0000000000000007E-2</v>
      </c>
      <c r="F32" s="2">
        <v>0.16</v>
      </c>
      <c r="G32" s="2">
        <v>0.16</v>
      </c>
      <c r="H32" s="2">
        <v>0.15</v>
      </c>
      <c r="I32" s="2">
        <v>0.16</v>
      </c>
      <c r="J32" s="2">
        <v>0.16</v>
      </c>
      <c r="K32" s="2">
        <v>0.15</v>
      </c>
      <c r="P32" s="10" t="s">
        <v>6</v>
      </c>
      <c r="Q32" s="10">
        <v>0.15</v>
      </c>
      <c r="R32" s="11">
        <f t="shared" si="0"/>
        <v>0</v>
      </c>
      <c r="S32" s="11">
        <f t="shared" si="1"/>
        <v>0.46666666666666673</v>
      </c>
      <c r="T32" s="11">
        <f t="shared" si="2"/>
        <v>0.26666666666666672</v>
      </c>
      <c r="U32" s="11">
        <f t="shared" si="3"/>
        <v>0.4</v>
      </c>
      <c r="V32" s="11">
        <f t="shared" si="4"/>
        <v>0.26666666666666672</v>
      </c>
      <c r="X32" s="32">
        <f t="shared" si="5"/>
        <v>1.2666666666666668</v>
      </c>
      <c r="Y32" s="32">
        <f t="shared" si="6"/>
        <v>1.4</v>
      </c>
    </row>
    <row r="33" spans="1:33">
      <c r="A33" s="41"/>
      <c r="B33" s="1" t="s">
        <v>13</v>
      </c>
      <c r="C33" s="2">
        <v>0.21</v>
      </c>
      <c r="D33" s="2">
        <v>0.2</v>
      </c>
      <c r="E33" s="2">
        <v>0.13</v>
      </c>
      <c r="F33" s="2">
        <v>0.22</v>
      </c>
      <c r="G33" s="2">
        <v>0.19</v>
      </c>
      <c r="H33" s="2">
        <v>0.19</v>
      </c>
      <c r="I33" s="2">
        <v>0.22</v>
      </c>
      <c r="J33" s="2">
        <v>0.19</v>
      </c>
      <c r="K33" s="2">
        <v>0.19</v>
      </c>
      <c r="P33" s="10" t="s">
        <v>7</v>
      </c>
      <c r="Q33" s="10">
        <v>0.22</v>
      </c>
      <c r="R33" s="11">
        <f t="shared" si="0"/>
        <v>0</v>
      </c>
      <c r="S33" s="11">
        <f t="shared" si="1"/>
        <v>0.45454545454545459</v>
      </c>
      <c r="T33" s="11">
        <f t="shared" si="2"/>
        <v>0</v>
      </c>
      <c r="U33" s="11">
        <f t="shared" si="3"/>
        <v>0.18181818181818185</v>
      </c>
      <c r="V33" s="11">
        <f t="shared" si="4"/>
        <v>9.090909090909087E-2</v>
      </c>
      <c r="X33" s="32">
        <f t="shared" si="5"/>
        <v>1.0909090909090908</v>
      </c>
      <c r="Y33" s="32">
        <f t="shared" si="6"/>
        <v>1.1818181818181819</v>
      </c>
    </row>
    <row r="34" spans="1:33">
      <c r="A34" s="41"/>
      <c r="B34" s="1" t="s">
        <v>14</v>
      </c>
      <c r="C34" s="2">
        <v>0.34</v>
      </c>
      <c r="D34" s="2">
        <v>0.27</v>
      </c>
      <c r="E34" s="2">
        <v>0.22</v>
      </c>
      <c r="F34" s="2">
        <v>0.32</v>
      </c>
      <c r="G34" s="2">
        <v>0.27</v>
      </c>
      <c r="H34" s="2">
        <v>0.24</v>
      </c>
      <c r="I34" s="2">
        <v>0.32</v>
      </c>
      <c r="J34" s="2">
        <v>0.27</v>
      </c>
      <c r="K34" s="2">
        <v>0.24</v>
      </c>
      <c r="P34" s="10" t="s">
        <v>8</v>
      </c>
      <c r="Q34" s="10">
        <v>0.18</v>
      </c>
      <c r="R34" s="11">
        <f t="shared" si="0"/>
        <v>0</v>
      </c>
      <c r="S34" s="11">
        <f t="shared" si="1"/>
        <v>0.5555555555555558</v>
      </c>
      <c r="T34" s="11">
        <f t="shared" si="2"/>
        <v>5.5555555555555608E-2</v>
      </c>
      <c r="U34" s="11">
        <f t="shared" si="3"/>
        <v>0.50000000000000011</v>
      </c>
      <c r="V34" s="11">
        <f t="shared" si="4"/>
        <v>0.22222222222222227</v>
      </c>
      <c r="X34" s="32">
        <f t="shared" si="5"/>
        <v>1.2222222222222223</v>
      </c>
      <c r="Y34" s="32">
        <f t="shared" si="6"/>
        <v>1.5000000000000002</v>
      </c>
    </row>
    <row r="35" spans="1:33">
      <c r="A35" s="41"/>
      <c r="B35" s="1" t="s">
        <v>15</v>
      </c>
      <c r="C35" s="2">
        <v>0.83</v>
      </c>
      <c r="D35" s="2">
        <v>0.55000000000000004</v>
      </c>
      <c r="E35" s="2">
        <v>0.36</v>
      </c>
      <c r="F35" s="2">
        <v>0.85</v>
      </c>
      <c r="G35" s="2">
        <v>0.62</v>
      </c>
      <c r="H35" s="2">
        <v>0.57999999999999996</v>
      </c>
      <c r="I35" s="2">
        <v>0.85</v>
      </c>
      <c r="J35" s="2">
        <v>0.62</v>
      </c>
      <c r="K35" s="2">
        <v>0.57999999999999996</v>
      </c>
      <c r="P35" s="10" t="s">
        <v>9</v>
      </c>
      <c r="Q35" s="10">
        <v>0.15</v>
      </c>
      <c r="R35" s="11">
        <f t="shared" si="0"/>
        <v>0</v>
      </c>
      <c r="S35" s="11">
        <f t="shared" si="1"/>
        <v>0.46666666666666673</v>
      </c>
      <c r="T35" s="11">
        <f t="shared" si="2"/>
        <v>0.26666666666666672</v>
      </c>
      <c r="U35" s="11">
        <f t="shared" si="3"/>
        <v>0.4</v>
      </c>
      <c r="V35" s="11">
        <f t="shared" si="4"/>
        <v>0.26666666666666672</v>
      </c>
      <c r="X35" s="32">
        <f t="shared" si="5"/>
        <v>1.2666666666666668</v>
      </c>
      <c r="Y35" s="32">
        <f t="shared" si="6"/>
        <v>1.4</v>
      </c>
    </row>
    <row r="36" spans="1:33">
      <c r="A36" s="41"/>
      <c r="B36" s="1" t="s">
        <v>16</v>
      </c>
      <c r="C36" s="2">
        <v>0.21</v>
      </c>
      <c r="D36" s="2">
        <v>0.16</v>
      </c>
      <c r="E36" s="2">
        <v>0.12</v>
      </c>
      <c r="F36" s="2">
        <v>0.21</v>
      </c>
      <c r="G36" s="2">
        <v>0.17</v>
      </c>
      <c r="H36" s="2">
        <v>0.15</v>
      </c>
      <c r="I36" s="2">
        <v>0.21</v>
      </c>
      <c r="J36" s="2">
        <v>0.17</v>
      </c>
      <c r="K36" s="2">
        <v>0.15</v>
      </c>
      <c r="U36" s="28">
        <f>AVERAGE(U27:U35)</f>
        <v>0.28856421356421363</v>
      </c>
      <c r="V36" s="28">
        <f>AVERAGE(V27:V35)</f>
        <v>0.14802388969055638</v>
      </c>
    </row>
    <row r="37" spans="1:33">
      <c r="A37" s="41"/>
      <c r="B37" s="1" t="s">
        <v>17</v>
      </c>
      <c r="C37" s="2">
        <v>16</v>
      </c>
      <c r="D37" s="2">
        <v>16</v>
      </c>
      <c r="E37" s="2">
        <v>16</v>
      </c>
      <c r="F37" s="2">
        <v>16</v>
      </c>
      <c r="G37" s="2">
        <v>16</v>
      </c>
      <c r="H37" s="2">
        <v>16</v>
      </c>
      <c r="I37" s="2">
        <v>16</v>
      </c>
      <c r="J37" s="2">
        <v>16</v>
      </c>
      <c r="K37" s="2">
        <v>16</v>
      </c>
      <c r="Y37">
        <v>1.2083333333333333</v>
      </c>
      <c r="Z37">
        <v>0.95238095238095244</v>
      </c>
      <c r="AA37">
        <v>1.2727272727272729</v>
      </c>
      <c r="AB37">
        <v>1.1818181818181819</v>
      </c>
      <c r="AC37">
        <v>1.5000000000000002</v>
      </c>
      <c r="AD37">
        <v>1.4</v>
      </c>
      <c r="AE37">
        <v>1.1818181818181819</v>
      </c>
      <c r="AF37">
        <v>1.5000000000000002</v>
      </c>
      <c r="AG37">
        <v>1.4</v>
      </c>
    </row>
    <row r="39" spans="1:33">
      <c r="A39" s="42" t="s">
        <v>41</v>
      </c>
      <c r="B39" s="1" t="s">
        <v>10</v>
      </c>
      <c r="C39" s="2">
        <v>0.03</v>
      </c>
      <c r="D39" s="2">
        <v>0.03</v>
      </c>
      <c r="E39" s="2">
        <v>0.02</v>
      </c>
      <c r="F39" s="2">
        <v>0.03</v>
      </c>
      <c r="G39" s="2">
        <v>0.04</v>
      </c>
      <c r="H39" s="2">
        <v>0.04</v>
      </c>
      <c r="I39" s="2">
        <v>0.03</v>
      </c>
      <c r="J39" s="2">
        <v>0.04</v>
      </c>
      <c r="K39" s="2">
        <v>0.04</v>
      </c>
    </row>
    <row r="40" spans="1:33">
      <c r="A40" s="43"/>
      <c r="B40" s="1" t="s">
        <v>11</v>
      </c>
      <c r="C40" s="2">
        <v>0.08</v>
      </c>
      <c r="D40" s="2">
        <v>0.1</v>
      </c>
      <c r="E40" s="2">
        <v>0.04</v>
      </c>
      <c r="F40" s="2">
        <v>0.09</v>
      </c>
      <c r="G40" s="2">
        <v>7.0000000000000007E-2</v>
      </c>
      <c r="H40" s="2">
        <v>0.09</v>
      </c>
      <c r="I40" s="2">
        <v>0.08</v>
      </c>
      <c r="J40" s="2">
        <v>7.0000000000000007E-2</v>
      </c>
      <c r="K40" s="2">
        <v>0.09</v>
      </c>
    </row>
    <row r="41" spans="1:33">
      <c r="A41" s="43"/>
      <c r="B41" s="1" t="s">
        <v>12</v>
      </c>
      <c r="C41" s="2">
        <v>0.18</v>
      </c>
      <c r="D41" s="2">
        <v>0.16</v>
      </c>
      <c r="E41" s="2">
        <v>0.06</v>
      </c>
      <c r="F41" s="2">
        <v>0.2</v>
      </c>
      <c r="G41" s="2">
        <v>0.14000000000000001</v>
      </c>
      <c r="H41" s="2">
        <v>0.12</v>
      </c>
      <c r="I41" s="2">
        <v>0.2</v>
      </c>
      <c r="J41" s="2">
        <v>0.14000000000000001</v>
      </c>
      <c r="K41" s="2">
        <v>0.12</v>
      </c>
    </row>
    <row r="42" spans="1:33">
      <c r="A42" s="43"/>
      <c r="B42" s="1" t="s">
        <v>13</v>
      </c>
      <c r="C42" s="2">
        <v>0.28999999999999998</v>
      </c>
      <c r="D42" s="2">
        <v>0.2</v>
      </c>
      <c r="E42" s="2">
        <v>0.14000000000000001</v>
      </c>
      <c r="F42" s="2">
        <v>0.26</v>
      </c>
      <c r="G42" s="2">
        <v>0.27</v>
      </c>
      <c r="H42" s="2">
        <v>0.21</v>
      </c>
      <c r="I42" s="2">
        <v>0.26</v>
      </c>
      <c r="J42" s="2">
        <v>0.27</v>
      </c>
      <c r="K42" s="2">
        <v>0.21</v>
      </c>
    </row>
    <row r="43" spans="1:33">
      <c r="A43" s="43"/>
      <c r="B43" s="1" t="s">
        <v>14</v>
      </c>
      <c r="C43" s="2">
        <v>0.51</v>
      </c>
      <c r="D43" s="2">
        <v>0.28000000000000003</v>
      </c>
      <c r="E43" s="2">
        <v>0.15</v>
      </c>
      <c r="F43" s="2">
        <v>0.44</v>
      </c>
      <c r="G43" s="2">
        <v>0.42</v>
      </c>
      <c r="H43" s="2">
        <v>0.28999999999999998</v>
      </c>
      <c r="I43" s="2">
        <v>0.44</v>
      </c>
      <c r="J43" s="2">
        <v>0.42</v>
      </c>
      <c r="K43" s="2">
        <v>0.28999999999999998</v>
      </c>
    </row>
    <row r="44" spans="1:33">
      <c r="A44" s="43"/>
      <c r="B44" s="1" t="s">
        <v>15</v>
      </c>
      <c r="C44" s="2">
        <v>0.83</v>
      </c>
      <c r="D44" s="2">
        <v>0.5</v>
      </c>
      <c r="E44" s="2">
        <v>0.93</v>
      </c>
      <c r="F44" s="2">
        <v>0.75</v>
      </c>
      <c r="G44" s="2">
        <v>0.9</v>
      </c>
      <c r="H44" s="2">
        <v>0.9</v>
      </c>
      <c r="I44" s="2">
        <v>0.75</v>
      </c>
      <c r="J44" s="2">
        <v>0.9</v>
      </c>
      <c r="K44" s="2">
        <v>0.9</v>
      </c>
    </row>
    <row r="45" spans="1:33">
      <c r="A45" s="43"/>
      <c r="B45" s="1" t="s">
        <v>16</v>
      </c>
      <c r="C45" s="2">
        <v>0.25</v>
      </c>
      <c r="D45" s="2">
        <v>0.14000000000000001</v>
      </c>
      <c r="E45" s="2">
        <v>0.21</v>
      </c>
      <c r="F45" s="2">
        <v>0.21</v>
      </c>
      <c r="G45" s="2">
        <v>0.27</v>
      </c>
      <c r="H45" s="2">
        <v>0.21</v>
      </c>
      <c r="I45" s="2">
        <v>0.21</v>
      </c>
      <c r="J45" s="2">
        <v>0.27</v>
      </c>
      <c r="K45" s="2">
        <v>0.21</v>
      </c>
    </row>
    <row r="46" spans="1:33">
      <c r="A46" s="44"/>
      <c r="B46" s="1" t="s">
        <v>17</v>
      </c>
      <c r="C46" s="2">
        <v>16</v>
      </c>
      <c r="D46" s="2">
        <v>16</v>
      </c>
      <c r="E46" s="2">
        <v>16</v>
      </c>
      <c r="F46" s="2">
        <v>16</v>
      </c>
      <c r="G46" s="2">
        <v>16</v>
      </c>
      <c r="H46" s="2">
        <v>16</v>
      </c>
      <c r="I46" s="2">
        <v>16</v>
      </c>
      <c r="J46" s="2">
        <v>16</v>
      </c>
      <c r="K46" s="2">
        <v>16</v>
      </c>
    </row>
    <row r="48" spans="1:33">
      <c r="B48" s="12" t="s">
        <v>10</v>
      </c>
      <c r="C48" s="12">
        <v>0.03</v>
      </c>
      <c r="D48" s="12">
        <v>0.02</v>
      </c>
      <c r="E48" s="12">
        <v>0.02</v>
      </c>
      <c r="F48" s="12">
        <v>0.02</v>
      </c>
      <c r="G48" s="12">
        <v>0.03</v>
      </c>
      <c r="H48" s="12">
        <v>0.02</v>
      </c>
      <c r="I48" s="12">
        <v>0.02</v>
      </c>
      <c r="J48" s="12">
        <v>0.03</v>
      </c>
      <c r="K48" s="12">
        <v>0.02</v>
      </c>
    </row>
    <row r="49" spans="2:11">
      <c r="B49" s="12" t="s">
        <v>11</v>
      </c>
      <c r="C49" s="12">
        <v>0.06</v>
      </c>
      <c r="D49" s="12">
        <v>0.08</v>
      </c>
      <c r="E49" s="12">
        <v>0.04</v>
      </c>
      <c r="F49" s="12">
        <v>7.0000000000000007E-2</v>
      </c>
      <c r="G49" s="12">
        <v>0.06</v>
      </c>
      <c r="H49" s="12">
        <v>7.0000000000000007E-2</v>
      </c>
      <c r="I49" s="12">
        <v>7.0000000000000007E-2</v>
      </c>
      <c r="J49" s="12">
        <v>0.06</v>
      </c>
      <c r="K49" s="12">
        <v>7.0000000000000007E-2</v>
      </c>
    </row>
    <row r="50" spans="2:11">
      <c r="B50" s="12" t="s">
        <v>12</v>
      </c>
      <c r="C50" s="12">
        <v>0.22</v>
      </c>
      <c r="D50" s="12">
        <v>0.15</v>
      </c>
      <c r="E50" s="12">
        <v>0.09</v>
      </c>
      <c r="F50" s="12">
        <v>0.18</v>
      </c>
      <c r="G50" s="12">
        <v>0.2</v>
      </c>
      <c r="H50" s="12">
        <v>0.14000000000000001</v>
      </c>
      <c r="I50" s="12">
        <v>0.18</v>
      </c>
      <c r="J50" s="12">
        <v>0.2</v>
      </c>
      <c r="K50" s="12">
        <v>0.14000000000000001</v>
      </c>
    </row>
    <row r="51" spans="2:11">
      <c r="B51" s="12" t="s">
        <v>13</v>
      </c>
      <c r="C51" s="12">
        <v>0.27</v>
      </c>
      <c r="D51" s="12">
        <v>0.22</v>
      </c>
      <c r="E51" s="12">
        <v>0.11</v>
      </c>
      <c r="F51" s="12">
        <v>0.24</v>
      </c>
      <c r="G51" s="12">
        <v>0.22</v>
      </c>
      <c r="H51" s="12">
        <v>0.19</v>
      </c>
      <c r="I51" s="12">
        <v>0.24</v>
      </c>
      <c r="J51" s="12">
        <v>0.22</v>
      </c>
      <c r="K51" s="12">
        <v>0.19</v>
      </c>
    </row>
    <row r="52" spans="2:11">
      <c r="B52" s="12" t="s">
        <v>14</v>
      </c>
      <c r="C52" s="12">
        <v>0.41</v>
      </c>
      <c r="D52" s="12">
        <v>0.37</v>
      </c>
      <c r="E52" s="12">
        <v>0.14000000000000001</v>
      </c>
      <c r="F52" s="12">
        <v>0.38</v>
      </c>
      <c r="G52" s="12">
        <v>0.32</v>
      </c>
      <c r="H52" s="12">
        <v>0.28999999999999998</v>
      </c>
      <c r="I52" s="12">
        <v>0.37</v>
      </c>
      <c r="J52" s="12">
        <v>0.32</v>
      </c>
      <c r="K52" s="12">
        <v>0.28999999999999998</v>
      </c>
    </row>
    <row r="53" spans="2:11">
      <c r="B53" s="12" t="s">
        <v>15</v>
      </c>
      <c r="C53" s="12">
        <v>0.75</v>
      </c>
      <c r="D53" s="12">
        <v>0.73</v>
      </c>
      <c r="E53" s="12">
        <v>0.56999999999999995</v>
      </c>
      <c r="F53" s="12">
        <v>0.59</v>
      </c>
      <c r="G53" s="12">
        <v>0.56000000000000005</v>
      </c>
      <c r="H53" s="12">
        <v>0.67</v>
      </c>
      <c r="I53" s="12">
        <v>0.59</v>
      </c>
      <c r="J53" s="12">
        <v>0.56000000000000005</v>
      </c>
      <c r="K53" s="12">
        <v>0.67</v>
      </c>
    </row>
    <row r="54" spans="2:11">
      <c r="B54" s="12" t="s">
        <v>16</v>
      </c>
      <c r="C54" s="12">
        <v>0.23</v>
      </c>
      <c r="D54" s="12">
        <v>0.19</v>
      </c>
      <c r="E54" s="12">
        <v>0.13</v>
      </c>
      <c r="F54" s="12">
        <v>0.18</v>
      </c>
      <c r="G54" s="12">
        <v>0.18</v>
      </c>
      <c r="H54" s="12">
        <v>0.17</v>
      </c>
      <c r="I54" s="12">
        <v>0.18</v>
      </c>
      <c r="J54" s="12">
        <v>0.18</v>
      </c>
      <c r="K54" s="12">
        <v>0.17</v>
      </c>
    </row>
    <row r="55" spans="2:11" ht="30">
      <c r="B55" s="12" t="s">
        <v>17</v>
      </c>
      <c r="C55" s="12">
        <v>16</v>
      </c>
      <c r="D55" s="12">
        <v>16</v>
      </c>
      <c r="E55" s="12">
        <v>16</v>
      </c>
      <c r="F55" s="12">
        <v>16</v>
      </c>
      <c r="G55" s="12">
        <v>16</v>
      </c>
      <c r="H55" s="12">
        <v>16</v>
      </c>
      <c r="I55" s="12">
        <v>16</v>
      </c>
      <c r="J55" s="12">
        <v>16</v>
      </c>
      <c r="K55" s="12">
        <v>16</v>
      </c>
    </row>
  </sheetData>
  <mergeCells count="5">
    <mergeCell ref="A2:A10"/>
    <mergeCell ref="A21:A28"/>
    <mergeCell ref="A30:A37"/>
    <mergeCell ref="A39:A46"/>
    <mergeCell ref="A12:A1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58"/>
  <sheetViews>
    <sheetView workbookViewId="0">
      <selection activeCell="I2" sqref="I2:J57"/>
    </sheetView>
  </sheetViews>
  <sheetFormatPr defaultRowHeight="15"/>
  <cols>
    <col min="5" max="5" width="17.42578125" bestFit="1" customWidth="1"/>
    <col min="6" max="6" width="12" bestFit="1" customWidth="1"/>
    <col min="7" max="11" width="12" customWidth="1"/>
    <col min="13" max="13" width="7.28515625" bestFit="1" customWidth="1"/>
    <col min="14" max="14" width="9.140625" bestFit="1" customWidth="1"/>
    <col min="15" max="15" width="12" bestFit="1" customWidth="1"/>
    <col min="16" max="16" width="19.140625" bestFit="1" customWidth="1"/>
    <col min="17" max="17" width="12" bestFit="1" customWidth="1"/>
  </cols>
  <sheetData>
    <row r="1" spans="2:21">
      <c r="B1" s="46" t="s">
        <v>18</v>
      </c>
      <c r="C1" s="47"/>
      <c r="D1" s="47"/>
      <c r="E1" s="47"/>
      <c r="F1" s="47"/>
      <c r="G1" s="47"/>
      <c r="H1" s="47"/>
      <c r="I1" s="23"/>
      <c r="J1" s="23"/>
      <c r="K1" s="13"/>
      <c r="M1" s="45" t="s">
        <v>20</v>
      </c>
      <c r="N1" s="45"/>
      <c r="O1" s="45"/>
      <c r="P1" s="45"/>
      <c r="Q1" s="45"/>
    </row>
    <row r="2" spans="2:21">
      <c r="B2" s="1" t="s">
        <v>21</v>
      </c>
      <c r="C2" s="1" t="s">
        <v>39</v>
      </c>
      <c r="D2" s="1" t="s">
        <v>22</v>
      </c>
      <c r="E2" s="1" t="s">
        <v>49</v>
      </c>
      <c r="F2" s="1" t="s">
        <v>22</v>
      </c>
      <c r="G2" s="1" t="s">
        <v>50</v>
      </c>
      <c r="H2" s="1" t="s">
        <v>22</v>
      </c>
      <c r="I2" s="1" t="s">
        <v>48</v>
      </c>
      <c r="J2" s="1"/>
      <c r="K2" s="5"/>
      <c r="L2" s="5"/>
      <c r="M2" s="1" t="s">
        <v>21</v>
      </c>
      <c r="N2" s="1" t="s">
        <v>39</v>
      </c>
      <c r="O2" s="1" t="s">
        <v>22</v>
      </c>
      <c r="P2" s="1" t="s">
        <v>49</v>
      </c>
      <c r="Q2" s="1" t="s">
        <v>22</v>
      </c>
      <c r="R2" s="53" t="s">
        <v>50</v>
      </c>
      <c r="S2" s="18" t="s">
        <v>22</v>
      </c>
      <c r="T2" s="18" t="s">
        <v>48</v>
      </c>
      <c r="U2" s="18" t="s">
        <v>22</v>
      </c>
    </row>
    <row r="3" spans="2:21">
      <c r="B3" s="2">
        <v>618</v>
      </c>
      <c r="C3" s="2">
        <v>1969</v>
      </c>
      <c r="D3" s="2">
        <f>((C3-B3)/B3)*100</f>
        <v>218.60841423948219</v>
      </c>
      <c r="E3" s="4">
        <v>3096</v>
      </c>
      <c r="F3" s="2">
        <f>(E3-B3)/B3*100</f>
        <v>400.97087378640782</v>
      </c>
      <c r="G3" s="2">
        <v>2212</v>
      </c>
      <c r="H3" s="2">
        <f>(G3-B3)/B3*100</f>
        <v>257.92880258899675</v>
      </c>
      <c r="I3" s="39">
        <v>4304</v>
      </c>
      <c r="J3" s="39">
        <f>(I3-B3)/B3*100</f>
        <v>596.4401294498382</v>
      </c>
      <c r="K3" s="4"/>
      <c r="M3" s="2">
        <v>154</v>
      </c>
      <c r="N3" s="2">
        <v>303</v>
      </c>
      <c r="O3" s="2">
        <f>((N3-M3)/M3)*100</f>
        <v>96.753246753246756</v>
      </c>
      <c r="P3" s="2">
        <v>537</v>
      </c>
      <c r="Q3" s="2">
        <f t="shared" ref="Q3:Q34" si="0">(P3-M3)/M3*100</f>
        <v>248.7012987012987</v>
      </c>
      <c r="R3" s="54">
        <v>401</v>
      </c>
      <c r="S3" s="39">
        <f>(R3-M3)/M3*100</f>
        <v>160.3896103896104</v>
      </c>
      <c r="T3" s="39">
        <v>720</v>
      </c>
      <c r="U3" s="39">
        <f>(T3-M3)/M3*100</f>
        <v>367.53246753246754</v>
      </c>
    </row>
    <row r="4" spans="2:21">
      <c r="B4" s="2">
        <v>256</v>
      </c>
      <c r="C4" s="2">
        <v>751</v>
      </c>
      <c r="D4" s="2">
        <f t="shared" ref="D4:D56" si="1">((C4-B4)/B4)*100</f>
        <v>193.359375</v>
      </c>
      <c r="E4" s="4">
        <v>1757</v>
      </c>
      <c r="F4" s="2">
        <f t="shared" ref="F4:F57" si="2">(E4-B4)/B4*100</f>
        <v>586.328125</v>
      </c>
      <c r="G4" s="2">
        <v>682</v>
      </c>
      <c r="H4" s="2">
        <f t="shared" ref="H4:H57" si="3">(G4-B4)/B4*100</f>
        <v>166.40625</v>
      </c>
      <c r="I4" s="39">
        <v>2055</v>
      </c>
      <c r="J4" s="39">
        <f t="shared" ref="J4:J57" si="4">(I4-B4)/B4*100</f>
        <v>702.734375</v>
      </c>
      <c r="K4" s="4"/>
      <c r="M4" s="2">
        <v>130</v>
      </c>
      <c r="N4" s="2">
        <v>235</v>
      </c>
      <c r="O4" s="2">
        <f t="shared" ref="O4:O57" si="5">((N4-M4)/M4)*100</f>
        <v>80.769230769230774</v>
      </c>
      <c r="P4" s="2">
        <v>439</v>
      </c>
      <c r="Q4" s="2">
        <f t="shared" si="0"/>
        <v>237.69230769230768</v>
      </c>
      <c r="R4" s="54">
        <v>266</v>
      </c>
      <c r="S4" s="39">
        <f t="shared" ref="S4:S57" si="6">(R4-M4)/M4*100</f>
        <v>104.61538461538463</v>
      </c>
      <c r="T4" s="39">
        <v>541</v>
      </c>
      <c r="U4" s="39">
        <f t="shared" ref="U4:U57" si="7">(T4-M4)/M4*100</f>
        <v>316.15384615384613</v>
      </c>
    </row>
    <row r="5" spans="2:21">
      <c r="B5" s="2">
        <v>175</v>
      </c>
      <c r="C5" s="2">
        <v>502</v>
      </c>
      <c r="D5" s="2">
        <f t="shared" si="1"/>
        <v>186.85714285714286</v>
      </c>
      <c r="E5" s="4">
        <v>899</v>
      </c>
      <c r="F5" s="2">
        <f t="shared" si="2"/>
        <v>413.71428571428572</v>
      </c>
      <c r="G5" s="2">
        <v>510</v>
      </c>
      <c r="H5" s="2">
        <f t="shared" si="3"/>
        <v>191.42857142857144</v>
      </c>
      <c r="I5" s="39">
        <v>1148</v>
      </c>
      <c r="J5" s="39">
        <f t="shared" si="4"/>
        <v>556</v>
      </c>
      <c r="K5" s="4"/>
      <c r="M5" s="2">
        <v>83</v>
      </c>
      <c r="N5" s="2">
        <v>173</v>
      </c>
      <c r="O5" s="2">
        <f t="shared" si="5"/>
        <v>108.43373493975903</v>
      </c>
      <c r="P5" s="2">
        <v>322</v>
      </c>
      <c r="Q5" s="2">
        <f t="shared" si="0"/>
        <v>287.95180722891564</v>
      </c>
      <c r="R5" s="54">
        <v>190</v>
      </c>
      <c r="S5" s="39">
        <f t="shared" si="6"/>
        <v>128.91566265060243</v>
      </c>
      <c r="T5" s="39">
        <v>395</v>
      </c>
      <c r="U5" s="39">
        <f t="shared" si="7"/>
        <v>375.90361445783134</v>
      </c>
    </row>
    <row r="6" spans="2:21">
      <c r="B6" s="2">
        <v>172</v>
      </c>
      <c r="C6" s="2">
        <v>509</v>
      </c>
      <c r="D6" s="2">
        <f t="shared" si="1"/>
        <v>195.93023255813952</v>
      </c>
      <c r="E6" s="4">
        <v>924</v>
      </c>
      <c r="F6" s="2">
        <f t="shared" si="2"/>
        <v>437.20930232558135</v>
      </c>
      <c r="G6" s="2">
        <v>514</v>
      </c>
      <c r="H6" s="2">
        <f t="shared" si="3"/>
        <v>198.83720930232559</v>
      </c>
      <c r="I6" s="39">
        <v>1176</v>
      </c>
      <c r="J6" s="39">
        <f t="shared" si="4"/>
        <v>583.72093023255809</v>
      </c>
      <c r="K6" s="4"/>
      <c r="M6" s="2">
        <v>83</v>
      </c>
      <c r="N6" s="2">
        <v>177</v>
      </c>
      <c r="O6" s="2">
        <f t="shared" si="5"/>
        <v>113.25301204819279</v>
      </c>
      <c r="P6" s="2">
        <v>300</v>
      </c>
      <c r="Q6" s="2">
        <f t="shared" si="0"/>
        <v>261.44578313253015</v>
      </c>
      <c r="R6" s="54">
        <v>202</v>
      </c>
      <c r="S6" s="39">
        <f t="shared" si="6"/>
        <v>143.37349397590361</v>
      </c>
      <c r="T6" s="39">
        <v>376</v>
      </c>
      <c r="U6" s="39">
        <f t="shared" si="7"/>
        <v>353.01204819277109</v>
      </c>
    </row>
    <row r="7" spans="2:21">
      <c r="B7" s="2">
        <v>522</v>
      </c>
      <c r="C7" s="2">
        <v>1752</v>
      </c>
      <c r="D7" s="2">
        <f t="shared" si="1"/>
        <v>235.63218390804596</v>
      </c>
      <c r="E7" s="4">
        <v>3852</v>
      </c>
      <c r="F7" s="2">
        <f t="shared" si="2"/>
        <v>637.93103448275861</v>
      </c>
      <c r="G7" s="2">
        <v>1828</v>
      </c>
      <c r="H7" s="2">
        <f t="shared" si="3"/>
        <v>250.19157088122603</v>
      </c>
      <c r="I7" s="39">
        <v>4780</v>
      </c>
      <c r="J7" s="39">
        <f t="shared" si="4"/>
        <v>815.70881226053643</v>
      </c>
      <c r="K7" s="4"/>
      <c r="M7" s="2">
        <v>123</v>
      </c>
      <c r="N7" s="2">
        <v>243</v>
      </c>
      <c r="O7" s="2">
        <f t="shared" si="5"/>
        <v>97.560975609756099</v>
      </c>
      <c r="P7" s="2">
        <v>390</v>
      </c>
      <c r="Q7" s="2">
        <f t="shared" si="0"/>
        <v>217.07317073170734</v>
      </c>
      <c r="R7" s="54">
        <v>285</v>
      </c>
      <c r="S7" s="39">
        <f t="shared" si="6"/>
        <v>131.70731707317074</v>
      </c>
      <c r="T7" s="39">
        <v>503</v>
      </c>
      <c r="U7" s="39">
        <f t="shared" si="7"/>
        <v>308.9430894308943</v>
      </c>
    </row>
    <row r="8" spans="2:21">
      <c r="B8" s="2">
        <v>104</v>
      </c>
      <c r="C8" s="2">
        <v>344</v>
      </c>
      <c r="D8" s="2">
        <f t="shared" si="1"/>
        <v>230.76923076923075</v>
      </c>
      <c r="E8" s="4">
        <v>625</v>
      </c>
      <c r="F8" s="2">
        <f t="shared" si="2"/>
        <v>500.96153846153851</v>
      </c>
      <c r="G8" s="2">
        <v>353</v>
      </c>
      <c r="H8" s="2">
        <f t="shared" si="3"/>
        <v>239.42307692307691</v>
      </c>
      <c r="I8" s="39">
        <v>805</v>
      </c>
      <c r="J8" s="39">
        <f t="shared" si="4"/>
        <v>674.03846153846155</v>
      </c>
      <c r="K8" s="4"/>
      <c r="M8" s="2">
        <v>55</v>
      </c>
      <c r="N8" s="2">
        <v>106</v>
      </c>
      <c r="O8" s="2">
        <f t="shared" si="5"/>
        <v>92.72727272727272</v>
      </c>
      <c r="P8" s="2">
        <v>182</v>
      </c>
      <c r="Q8" s="2">
        <f t="shared" si="0"/>
        <v>230.90909090909091</v>
      </c>
      <c r="R8" s="54">
        <v>142</v>
      </c>
      <c r="S8" s="39">
        <f t="shared" si="6"/>
        <v>158.18181818181819</v>
      </c>
      <c r="T8" s="39">
        <v>250</v>
      </c>
      <c r="U8" s="39">
        <f t="shared" si="7"/>
        <v>354.54545454545456</v>
      </c>
    </row>
    <row r="9" spans="2:21">
      <c r="B9" s="2">
        <v>88</v>
      </c>
      <c r="C9" s="2">
        <v>255</v>
      </c>
      <c r="D9" s="2">
        <f t="shared" si="1"/>
        <v>189.77272727272728</v>
      </c>
      <c r="E9" s="4">
        <v>581</v>
      </c>
      <c r="F9" s="2">
        <f t="shared" si="2"/>
        <v>560.22727272727275</v>
      </c>
      <c r="G9" s="2">
        <v>258</v>
      </c>
      <c r="H9" s="2">
        <f t="shared" si="3"/>
        <v>193.18181818181819</v>
      </c>
      <c r="I9" s="39">
        <v>710</v>
      </c>
      <c r="J9" s="39">
        <f t="shared" si="4"/>
        <v>706.81818181818187</v>
      </c>
      <c r="K9" s="4"/>
      <c r="M9" s="2">
        <v>58</v>
      </c>
      <c r="N9" s="2">
        <v>110</v>
      </c>
      <c r="O9" s="2">
        <f t="shared" si="5"/>
        <v>89.65517241379311</v>
      </c>
      <c r="P9" s="2">
        <v>237</v>
      </c>
      <c r="Q9" s="2">
        <f t="shared" si="0"/>
        <v>308.62068965517244</v>
      </c>
      <c r="R9" s="54">
        <v>140</v>
      </c>
      <c r="S9" s="39">
        <f t="shared" si="6"/>
        <v>141.37931034482759</v>
      </c>
      <c r="T9" s="39">
        <v>298</v>
      </c>
      <c r="U9" s="39">
        <f t="shared" si="7"/>
        <v>413.79310344827587</v>
      </c>
    </row>
    <row r="10" spans="2:21">
      <c r="B10" s="2">
        <v>87</v>
      </c>
      <c r="C10" s="2">
        <v>295</v>
      </c>
      <c r="D10" s="2">
        <f t="shared" si="1"/>
        <v>239.08045977011497</v>
      </c>
      <c r="E10" s="4">
        <v>530</v>
      </c>
      <c r="F10" s="2">
        <f t="shared" si="2"/>
        <v>509.19540229885058</v>
      </c>
      <c r="G10" s="2">
        <v>295</v>
      </c>
      <c r="H10" s="2">
        <f t="shared" si="3"/>
        <v>239.08045977011497</v>
      </c>
      <c r="I10" s="39">
        <v>675</v>
      </c>
      <c r="J10" s="39">
        <f t="shared" si="4"/>
        <v>675.86206896551721</v>
      </c>
      <c r="K10" s="4"/>
      <c r="M10" s="2">
        <v>43</v>
      </c>
      <c r="N10" s="2">
        <v>88</v>
      </c>
      <c r="O10" s="2">
        <f t="shared" si="5"/>
        <v>104.65116279069768</v>
      </c>
      <c r="P10" s="2">
        <v>184</v>
      </c>
      <c r="Q10" s="2">
        <f t="shared" si="0"/>
        <v>327.90697674418607</v>
      </c>
      <c r="R10" s="54">
        <v>131</v>
      </c>
      <c r="S10" s="39">
        <f t="shared" si="6"/>
        <v>204.6511627906977</v>
      </c>
      <c r="T10" s="39">
        <v>243</v>
      </c>
      <c r="U10" s="39">
        <f t="shared" si="7"/>
        <v>465.11627906976747</v>
      </c>
    </row>
    <row r="11" spans="2:21">
      <c r="B11" s="2">
        <v>3437</v>
      </c>
      <c r="C11" s="2">
        <v>9636</v>
      </c>
      <c r="D11" s="2">
        <f t="shared" si="1"/>
        <v>180.36077974978178</v>
      </c>
      <c r="E11" s="4">
        <v>17124</v>
      </c>
      <c r="F11" s="2">
        <f t="shared" si="2"/>
        <v>398.22519639220252</v>
      </c>
      <c r="G11" s="2">
        <v>8950</v>
      </c>
      <c r="H11" s="2">
        <f t="shared" si="3"/>
        <v>160.40151294733781</v>
      </c>
      <c r="I11" s="39">
        <v>21119</v>
      </c>
      <c r="J11" s="39">
        <f t="shared" si="4"/>
        <v>514.46028513238286</v>
      </c>
      <c r="K11" s="4"/>
      <c r="M11" s="2">
        <v>352</v>
      </c>
      <c r="N11" s="2">
        <v>617</v>
      </c>
      <c r="O11" s="2">
        <f t="shared" si="5"/>
        <v>75.284090909090907</v>
      </c>
      <c r="P11" s="2">
        <v>1295</v>
      </c>
      <c r="Q11" s="2">
        <f t="shared" si="0"/>
        <v>267.89772727272731</v>
      </c>
      <c r="R11" s="54">
        <v>765</v>
      </c>
      <c r="S11" s="39">
        <f t="shared" si="6"/>
        <v>117.32954545454545</v>
      </c>
      <c r="T11" s="39">
        <v>1615</v>
      </c>
      <c r="U11" s="39">
        <f t="shared" si="7"/>
        <v>358.80681818181819</v>
      </c>
    </row>
    <row r="12" spans="2:21">
      <c r="B12" s="2">
        <v>152</v>
      </c>
      <c r="C12" s="2">
        <v>507</v>
      </c>
      <c r="D12" s="2">
        <f t="shared" si="1"/>
        <v>233.5526315789474</v>
      </c>
      <c r="E12" s="4">
        <v>1468</v>
      </c>
      <c r="F12" s="2">
        <f t="shared" si="2"/>
        <v>865.78947368421041</v>
      </c>
      <c r="G12" s="2">
        <v>460</v>
      </c>
      <c r="H12" s="2">
        <f t="shared" si="3"/>
        <v>202.63157894736841</v>
      </c>
      <c r="I12" s="39">
        <v>1689</v>
      </c>
      <c r="J12" s="39">
        <f t="shared" si="4"/>
        <v>1011.1842105263157</v>
      </c>
      <c r="K12" s="4"/>
      <c r="M12" s="2">
        <v>78</v>
      </c>
      <c r="N12" s="2">
        <v>140</v>
      </c>
      <c r="O12" s="2">
        <f t="shared" si="5"/>
        <v>79.487179487179489</v>
      </c>
      <c r="P12" s="2">
        <v>301</v>
      </c>
      <c r="Q12" s="2">
        <f t="shared" si="0"/>
        <v>285.89743589743591</v>
      </c>
      <c r="R12" s="54">
        <v>195</v>
      </c>
      <c r="S12" s="39">
        <f t="shared" si="6"/>
        <v>150</v>
      </c>
      <c r="T12" s="39">
        <v>392</v>
      </c>
      <c r="U12" s="39">
        <f t="shared" si="7"/>
        <v>402.56410256410254</v>
      </c>
    </row>
    <row r="13" spans="2:21">
      <c r="B13" s="2">
        <v>1380</v>
      </c>
      <c r="C13" s="2">
        <v>4135</v>
      </c>
      <c r="D13" s="2">
        <f t="shared" si="1"/>
        <v>199.63768115942028</v>
      </c>
      <c r="E13" s="4">
        <v>7746</v>
      </c>
      <c r="F13" s="2">
        <f t="shared" si="2"/>
        <v>461.30434782608694</v>
      </c>
      <c r="G13" s="2">
        <v>3673</v>
      </c>
      <c r="H13" s="2">
        <f t="shared" si="3"/>
        <v>166.15942028985506</v>
      </c>
      <c r="I13" s="39">
        <v>9439</v>
      </c>
      <c r="J13" s="39">
        <f t="shared" si="4"/>
        <v>583.98550724637687</v>
      </c>
      <c r="K13" s="4"/>
      <c r="M13" s="2">
        <v>198</v>
      </c>
      <c r="N13" s="2">
        <v>407</v>
      </c>
      <c r="O13" s="2">
        <f t="shared" si="5"/>
        <v>105.55555555555556</v>
      </c>
      <c r="P13" s="2">
        <v>765</v>
      </c>
      <c r="Q13" s="2">
        <f t="shared" si="0"/>
        <v>286.36363636363637</v>
      </c>
      <c r="R13" s="54">
        <v>473</v>
      </c>
      <c r="S13" s="39">
        <f t="shared" si="6"/>
        <v>138.88888888888889</v>
      </c>
      <c r="T13" s="39">
        <v>971</v>
      </c>
      <c r="U13" s="39">
        <f t="shared" si="7"/>
        <v>390.40404040404042</v>
      </c>
    </row>
    <row r="14" spans="2:21">
      <c r="B14" s="2">
        <v>672</v>
      </c>
      <c r="C14" s="2">
        <v>1886</v>
      </c>
      <c r="D14" s="2">
        <f t="shared" si="1"/>
        <v>180.6547619047619</v>
      </c>
      <c r="E14" s="4">
        <v>2131</v>
      </c>
      <c r="F14" s="2">
        <f t="shared" si="2"/>
        <v>217.11309523809524</v>
      </c>
      <c r="G14" s="2">
        <v>1686</v>
      </c>
      <c r="H14" s="2">
        <f t="shared" si="3"/>
        <v>150.89285714285714</v>
      </c>
      <c r="I14" s="39">
        <v>2886</v>
      </c>
      <c r="J14" s="39">
        <f t="shared" si="4"/>
        <v>329.46428571428572</v>
      </c>
      <c r="K14" s="4"/>
      <c r="M14" s="2">
        <v>158</v>
      </c>
      <c r="N14" s="2">
        <v>313</v>
      </c>
      <c r="O14" s="2">
        <f t="shared" si="5"/>
        <v>98.101265822784811</v>
      </c>
      <c r="P14" s="2">
        <v>536</v>
      </c>
      <c r="Q14" s="2">
        <f t="shared" si="0"/>
        <v>239.24050632911391</v>
      </c>
      <c r="R14" s="54">
        <v>345</v>
      </c>
      <c r="S14" s="39">
        <f t="shared" si="6"/>
        <v>118.35443037974684</v>
      </c>
      <c r="T14" s="39">
        <v>680</v>
      </c>
      <c r="U14" s="39">
        <f t="shared" si="7"/>
        <v>330.37974683544303</v>
      </c>
    </row>
    <row r="15" spans="2:21">
      <c r="B15" s="2">
        <v>444</v>
      </c>
      <c r="C15" s="2">
        <v>1541</v>
      </c>
      <c r="D15" s="2">
        <f t="shared" si="1"/>
        <v>247.0720720720721</v>
      </c>
      <c r="E15" s="4">
        <v>3328</v>
      </c>
      <c r="F15" s="2">
        <f t="shared" si="2"/>
        <v>649.54954954954951</v>
      </c>
      <c r="G15" s="2">
        <v>1422</v>
      </c>
      <c r="H15" s="2">
        <f t="shared" si="3"/>
        <v>220.27027027027026</v>
      </c>
      <c r="I15" s="39">
        <v>4011</v>
      </c>
      <c r="J15" s="39">
        <f t="shared" si="4"/>
        <v>803.37837837837844</v>
      </c>
      <c r="K15" s="4"/>
      <c r="M15" s="2">
        <v>114</v>
      </c>
      <c r="N15" s="2">
        <v>221</v>
      </c>
      <c r="O15" s="2">
        <f t="shared" si="5"/>
        <v>93.859649122807014</v>
      </c>
      <c r="P15" s="2">
        <v>401</v>
      </c>
      <c r="Q15" s="2">
        <f t="shared" si="0"/>
        <v>251.75438596491227</v>
      </c>
      <c r="R15" s="54">
        <v>262</v>
      </c>
      <c r="S15" s="39">
        <f t="shared" si="6"/>
        <v>129.82456140350877</v>
      </c>
      <c r="T15" s="39">
        <v>516</v>
      </c>
      <c r="U15" s="39">
        <f t="shared" si="7"/>
        <v>352.63157894736838</v>
      </c>
    </row>
    <row r="16" spans="2:21">
      <c r="B16" s="2">
        <v>106</v>
      </c>
      <c r="C16" s="2">
        <v>366</v>
      </c>
      <c r="D16" s="2">
        <f t="shared" si="1"/>
        <v>245.28301886792451</v>
      </c>
      <c r="E16" s="4">
        <v>580</v>
      </c>
      <c r="F16" s="2">
        <f t="shared" si="2"/>
        <v>447.16981132075472</v>
      </c>
      <c r="G16" s="2">
        <v>350</v>
      </c>
      <c r="H16" s="2">
        <f t="shared" si="3"/>
        <v>230.18867924528303</v>
      </c>
      <c r="I16" s="39">
        <v>751</v>
      </c>
      <c r="J16" s="39">
        <f t="shared" si="4"/>
        <v>608.49056603773579</v>
      </c>
      <c r="K16" s="4"/>
      <c r="M16" s="2">
        <v>55</v>
      </c>
      <c r="N16" s="2">
        <v>107</v>
      </c>
      <c r="O16" s="2">
        <f t="shared" si="5"/>
        <v>94.545454545454547</v>
      </c>
      <c r="P16" s="2">
        <v>200</v>
      </c>
      <c r="Q16" s="2">
        <f t="shared" si="0"/>
        <v>263.63636363636363</v>
      </c>
      <c r="R16" s="54">
        <v>140</v>
      </c>
      <c r="S16" s="39">
        <f t="shared" si="6"/>
        <v>154.54545454545453</v>
      </c>
      <c r="T16" s="39">
        <v>262</v>
      </c>
      <c r="U16" s="39">
        <f t="shared" si="7"/>
        <v>376.36363636363637</v>
      </c>
    </row>
    <row r="17" spans="2:21">
      <c r="B17" s="2">
        <v>167</v>
      </c>
      <c r="C17" s="2">
        <v>585</v>
      </c>
      <c r="D17" s="2">
        <f t="shared" si="1"/>
        <v>250.29940119760479</v>
      </c>
      <c r="E17" s="4">
        <v>1080</v>
      </c>
      <c r="F17" s="2">
        <f t="shared" si="2"/>
        <v>546.70658682634735</v>
      </c>
      <c r="G17" s="2">
        <v>552</v>
      </c>
      <c r="H17" s="2">
        <f t="shared" si="3"/>
        <v>230.5389221556886</v>
      </c>
      <c r="I17" s="39">
        <v>1355</v>
      </c>
      <c r="J17" s="39">
        <f t="shared" si="4"/>
        <v>711.37724550898201</v>
      </c>
      <c r="K17" s="4"/>
      <c r="M17" s="2">
        <v>79</v>
      </c>
      <c r="N17" s="2">
        <v>168</v>
      </c>
      <c r="O17" s="2">
        <f t="shared" si="5"/>
        <v>112.65822784810126</v>
      </c>
      <c r="P17" s="2">
        <v>342</v>
      </c>
      <c r="Q17" s="2">
        <f t="shared" si="0"/>
        <v>332.91139240506328</v>
      </c>
      <c r="R17" s="54">
        <v>206</v>
      </c>
      <c r="S17" s="39">
        <f t="shared" si="6"/>
        <v>160.75949367088606</v>
      </c>
      <c r="T17" s="39">
        <v>438</v>
      </c>
      <c r="U17" s="39">
        <f t="shared" si="7"/>
        <v>454.43037974683546</v>
      </c>
    </row>
    <row r="18" spans="2:21">
      <c r="B18" s="2">
        <v>171</v>
      </c>
      <c r="C18" s="2">
        <v>622</v>
      </c>
      <c r="D18" s="2">
        <f t="shared" si="1"/>
        <v>263.74269005847952</v>
      </c>
      <c r="E18" s="4">
        <v>1122</v>
      </c>
      <c r="F18" s="2">
        <f t="shared" si="2"/>
        <v>556.14035087719299</v>
      </c>
      <c r="G18" s="2">
        <v>688</v>
      </c>
      <c r="H18" s="2">
        <f t="shared" si="3"/>
        <v>302.33918128654972</v>
      </c>
      <c r="I18" s="39">
        <v>1506</v>
      </c>
      <c r="J18" s="39">
        <f t="shared" si="4"/>
        <v>780.70175438596493</v>
      </c>
      <c r="K18" s="4"/>
      <c r="M18" s="2">
        <v>82</v>
      </c>
      <c r="N18" s="2">
        <v>166</v>
      </c>
      <c r="O18" s="2">
        <f t="shared" si="5"/>
        <v>102.4390243902439</v>
      </c>
      <c r="P18" s="2">
        <v>280</v>
      </c>
      <c r="Q18" s="2">
        <f t="shared" si="0"/>
        <v>241.46341463414635</v>
      </c>
      <c r="R18" s="54">
        <v>220</v>
      </c>
      <c r="S18" s="39">
        <f t="shared" si="6"/>
        <v>168.29268292682926</v>
      </c>
      <c r="T18" s="39">
        <v>387</v>
      </c>
      <c r="U18" s="39">
        <f t="shared" si="7"/>
        <v>371.95121951219517</v>
      </c>
    </row>
    <row r="19" spans="2:21">
      <c r="B19" s="2">
        <v>51</v>
      </c>
      <c r="C19" s="2">
        <v>160</v>
      </c>
      <c r="D19" s="2">
        <f t="shared" si="1"/>
        <v>213.72549019607843</v>
      </c>
      <c r="E19" s="4">
        <v>267</v>
      </c>
      <c r="F19" s="2">
        <f t="shared" si="2"/>
        <v>423.52941176470591</v>
      </c>
      <c r="G19" s="2">
        <v>188</v>
      </c>
      <c r="H19" s="2">
        <f t="shared" si="3"/>
        <v>268.62745098039215</v>
      </c>
      <c r="I19" s="39">
        <v>379</v>
      </c>
      <c r="J19" s="39">
        <f t="shared" si="4"/>
        <v>643.13725490196077</v>
      </c>
      <c r="K19" s="4"/>
      <c r="M19" s="2">
        <v>41</v>
      </c>
      <c r="N19" s="2">
        <v>80</v>
      </c>
      <c r="O19" s="2">
        <f t="shared" si="5"/>
        <v>95.121951219512198</v>
      </c>
      <c r="P19" s="2">
        <v>149</v>
      </c>
      <c r="Q19" s="2">
        <f t="shared" si="0"/>
        <v>263.41463414634148</v>
      </c>
      <c r="R19" s="54">
        <v>121</v>
      </c>
      <c r="S19" s="39">
        <f t="shared" si="6"/>
        <v>195.1219512195122</v>
      </c>
      <c r="T19" s="39">
        <v>218</v>
      </c>
      <c r="U19" s="39">
        <f t="shared" si="7"/>
        <v>431.70731707317077</v>
      </c>
    </row>
    <row r="20" spans="2:21">
      <c r="B20" s="2">
        <v>785</v>
      </c>
      <c r="C20" s="2">
        <v>2469</v>
      </c>
      <c r="D20" s="2">
        <f t="shared" si="1"/>
        <v>214.52229299363057</v>
      </c>
      <c r="E20" s="4">
        <v>4557</v>
      </c>
      <c r="F20" s="2">
        <f t="shared" si="2"/>
        <v>480.50955414012736</v>
      </c>
      <c r="G20" s="2">
        <v>2491</v>
      </c>
      <c r="H20" s="2">
        <f t="shared" si="3"/>
        <v>217.32484076433121</v>
      </c>
      <c r="I20" s="39">
        <v>5868</v>
      </c>
      <c r="J20" s="39">
        <f t="shared" si="4"/>
        <v>647.515923566879</v>
      </c>
      <c r="K20" s="4"/>
      <c r="M20" s="2">
        <v>190</v>
      </c>
      <c r="N20" s="2">
        <v>369</v>
      </c>
      <c r="O20" s="2">
        <f t="shared" si="5"/>
        <v>94.21052631578948</v>
      </c>
      <c r="P20" s="2">
        <v>681</v>
      </c>
      <c r="Q20" s="2">
        <f t="shared" si="0"/>
        <v>258.4210526315789</v>
      </c>
      <c r="R20" s="54">
        <v>488</v>
      </c>
      <c r="S20" s="39">
        <f t="shared" si="6"/>
        <v>156.84210526315789</v>
      </c>
      <c r="T20" s="39">
        <v>902</v>
      </c>
      <c r="U20" s="39">
        <f t="shared" si="7"/>
        <v>374.73684210526318</v>
      </c>
    </row>
    <row r="21" spans="2:21">
      <c r="B21" s="2">
        <v>1185</v>
      </c>
      <c r="C21" s="2">
        <v>3522</v>
      </c>
      <c r="D21" s="2">
        <f t="shared" si="1"/>
        <v>197.21518987341773</v>
      </c>
      <c r="E21" s="4">
        <v>6597</v>
      </c>
      <c r="F21" s="2">
        <f t="shared" si="2"/>
        <v>456.70886075949369</v>
      </c>
      <c r="G21" s="2">
        <v>3276</v>
      </c>
      <c r="H21" s="2">
        <f t="shared" si="3"/>
        <v>176.45569620253164</v>
      </c>
      <c r="I21" s="39">
        <v>8217</v>
      </c>
      <c r="J21" s="39">
        <f t="shared" si="4"/>
        <v>593.41772151898726</v>
      </c>
      <c r="K21" s="4"/>
      <c r="M21" s="2">
        <v>211</v>
      </c>
      <c r="N21" s="2">
        <v>405</v>
      </c>
      <c r="O21" s="2">
        <f t="shared" si="5"/>
        <v>91.943127962085299</v>
      </c>
      <c r="P21" s="2">
        <v>725</v>
      </c>
      <c r="Q21" s="2">
        <f t="shared" si="0"/>
        <v>243.60189573459715</v>
      </c>
      <c r="R21" s="54">
        <v>481</v>
      </c>
      <c r="S21" s="39">
        <f t="shared" si="6"/>
        <v>127.96208530805686</v>
      </c>
      <c r="T21" s="39">
        <v>940</v>
      </c>
      <c r="U21" s="39">
        <f t="shared" si="7"/>
        <v>345.49763033175356</v>
      </c>
    </row>
    <row r="22" spans="2:21">
      <c r="B22" s="2">
        <v>1647</v>
      </c>
      <c r="C22" s="2">
        <v>4956</v>
      </c>
      <c r="D22" s="2">
        <f t="shared" si="1"/>
        <v>200.91074681238615</v>
      </c>
      <c r="E22" s="4">
        <v>10462</v>
      </c>
      <c r="F22" s="2">
        <f t="shared" si="2"/>
        <v>535.21554341226465</v>
      </c>
      <c r="G22" s="2">
        <v>5037</v>
      </c>
      <c r="H22" s="2">
        <f t="shared" si="3"/>
        <v>205.8287795992714</v>
      </c>
      <c r="I22" s="39">
        <v>13057</v>
      </c>
      <c r="J22" s="39">
        <f t="shared" si="4"/>
        <v>692.77474195506989</v>
      </c>
      <c r="K22" s="4"/>
      <c r="M22" s="2">
        <v>217</v>
      </c>
      <c r="N22" s="2">
        <v>440</v>
      </c>
      <c r="O22" s="2">
        <f t="shared" si="5"/>
        <v>102.76497695852535</v>
      </c>
      <c r="P22" s="2">
        <v>808</v>
      </c>
      <c r="Q22" s="2">
        <f t="shared" si="0"/>
        <v>272.35023041474653</v>
      </c>
      <c r="R22" s="54">
        <v>623</v>
      </c>
      <c r="S22" s="39">
        <f t="shared" si="6"/>
        <v>187.09677419354838</v>
      </c>
      <c r="T22" s="39">
        <v>1127</v>
      </c>
      <c r="U22" s="39">
        <f t="shared" si="7"/>
        <v>419.35483870967738</v>
      </c>
    </row>
    <row r="23" spans="2:21">
      <c r="B23" s="2">
        <v>685</v>
      </c>
      <c r="C23" s="2">
        <v>2016</v>
      </c>
      <c r="D23" s="2">
        <f t="shared" si="1"/>
        <v>194.30656934306569</v>
      </c>
      <c r="E23" s="4">
        <v>3925</v>
      </c>
      <c r="F23" s="2">
        <f t="shared" si="2"/>
        <v>472.99270072992704</v>
      </c>
      <c r="G23" s="2">
        <v>1829</v>
      </c>
      <c r="H23" s="2">
        <f t="shared" si="3"/>
        <v>167.00729927007299</v>
      </c>
      <c r="I23" s="39">
        <v>4768</v>
      </c>
      <c r="J23" s="39">
        <f t="shared" si="4"/>
        <v>596.05839416058393</v>
      </c>
      <c r="K23" s="4"/>
      <c r="M23" s="2">
        <v>169</v>
      </c>
      <c r="N23" s="2">
        <v>331</v>
      </c>
      <c r="O23" s="2">
        <f t="shared" si="5"/>
        <v>95.857988165680467</v>
      </c>
      <c r="P23" s="2">
        <v>647</v>
      </c>
      <c r="Q23" s="2">
        <f t="shared" si="0"/>
        <v>282.84023668639054</v>
      </c>
      <c r="R23" s="54">
        <v>396</v>
      </c>
      <c r="S23" s="39">
        <f t="shared" si="6"/>
        <v>134.31952662721892</v>
      </c>
      <c r="T23" s="39">
        <v>804</v>
      </c>
      <c r="U23" s="39">
        <f t="shared" si="7"/>
        <v>375.73964497041419</v>
      </c>
    </row>
    <row r="24" spans="2:21">
      <c r="B24" s="2">
        <v>999</v>
      </c>
      <c r="C24" s="2">
        <v>2962</v>
      </c>
      <c r="D24" s="2">
        <f t="shared" si="1"/>
        <v>196.49649649649649</v>
      </c>
      <c r="E24" s="4">
        <v>5101</v>
      </c>
      <c r="F24" s="2">
        <f t="shared" si="2"/>
        <v>410.61061061061059</v>
      </c>
      <c r="G24" s="2">
        <v>2560</v>
      </c>
      <c r="H24" s="2">
        <f t="shared" si="3"/>
        <v>156.25625625625625</v>
      </c>
      <c r="I24" s="39">
        <v>6237</v>
      </c>
      <c r="J24" s="39">
        <f t="shared" si="4"/>
        <v>524.32432432432427</v>
      </c>
      <c r="K24" s="4"/>
      <c r="M24" s="2">
        <v>190</v>
      </c>
      <c r="N24" s="2">
        <v>365</v>
      </c>
      <c r="O24" s="2">
        <f t="shared" si="5"/>
        <v>92.10526315789474</v>
      </c>
      <c r="P24" s="2">
        <v>689</v>
      </c>
      <c r="Q24" s="2">
        <f t="shared" si="0"/>
        <v>262.63157894736844</v>
      </c>
      <c r="R24" s="54">
        <v>417</v>
      </c>
      <c r="S24" s="39">
        <f t="shared" si="6"/>
        <v>119.47368421052632</v>
      </c>
      <c r="T24" s="39">
        <v>858</v>
      </c>
      <c r="U24" s="39">
        <f t="shared" si="7"/>
        <v>351.57894736842104</v>
      </c>
    </row>
    <row r="25" spans="2:21">
      <c r="B25" s="2">
        <v>772</v>
      </c>
      <c r="C25" s="2">
        <v>2299</v>
      </c>
      <c r="D25" s="2">
        <f t="shared" si="1"/>
        <v>197.79792746113989</v>
      </c>
      <c r="E25" s="4">
        <v>4796</v>
      </c>
      <c r="F25" s="2">
        <f t="shared" si="2"/>
        <v>521.24352331606212</v>
      </c>
      <c r="G25" s="2">
        <v>2118</v>
      </c>
      <c r="H25" s="2">
        <f t="shared" si="3"/>
        <v>174.3523316062176</v>
      </c>
      <c r="I25" s="39">
        <v>5812</v>
      </c>
      <c r="J25" s="39">
        <f t="shared" si="4"/>
        <v>652.84974093264248</v>
      </c>
      <c r="K25" s="4"/>
      <c r="M25" s="2">
        <v>175</v>
      </c>
      <c r="N25" s="2">
        <v>367</v>
      </c>
      <c r="O25" s="2">
        <f t="shared" si="5"/>
        <v>109.71428571428572</v>
      </c>
      <c r="P25" s="2">
        <v>624</v>
      </c>
      <c r="Q25" s="2">
        <f t="shared" si="0"/>
        <v>256.57142857142856</v>
      </c>
      <c r="R25" s="54">
        <v>451</v>
      </c>
      <c r="S25" s="39">
        <f t="shared" si="6"/>
        <v>157.71428571428572</v>
      </c>
      <c r="T25" s="39">
        <v>822</v>
      </c>
      <c r="U25" s="39">
        <f t="shared" si="7"/>
        <v>369.71428571428572</v>
      </c>
    </row>
    <row r="26" spans="2:21">
      <c r="B26" s="2">
        <v>656</v>
      </c>
      <c r="C26" s="2">
        <v>1838</v>
      </c>
      <c r="D26" s="2">
        <f t="shared" si="1"/>
        <v>180.1829268292683</v>
      </c>
      <c r="E26" s="4">
        <v>3755</v>
      </c>
      <c r="F26" s="2">
        <f t="shared" si="2"/>
        <v>472.40853658536582</v>
      </c>
      <c r="G26" s="2">
        <v>1910</v>
      </c>
      <c r="H26" s="2">
        <f t="shared" si="3"/>
        <v>191.15853658536585</v>
      </c>
      <c r="I26" s="39">
        <v>4703</v>
      </c>
      <c r="J26" s="39">
        <f t="shared" si="4"/>
        <v>616.92073170731703</v>
      </c>
      <c r="K26" s="4"/>
      <c r="M26" s="2">
        <v>183</v>
      </c>
      <c r="N26" s="2">
        <v>361</v>
      </c>
      <c r="O26" s="2">
        <f t="shared" si="5"/>
        <v>97.267759562841533</v>
      </c>
      <c r="P26" s="2">
        <v>682</v>
      </c>
      <c r="Q26" s="2">
        <f t="shared" si="0"/>
        <v>272.6775956284153</v>
      </c>
      <c r="R26" s="54">
        <v>418</v>
      </c>
      <c r="S26" s="39">
        <f t="shared" si="6"/>
        <v>128.41530054644809</v>
      </c>
      <c r="T26" s="39">
        <v>855</v>
      </c>
      <c r="U26" s="39">
        <f t="shared" si="7"/>
        <v>367.21311475409834</v>
      </c>
    </row>
    <row r="27" spans="2:21">
      <c r="B27" s="2">
        <v>304</v>
      </c>
      <c r="C27" s="2">
        <v>934</v>
      </c>
      <c r="D27" s="2">
        <f t="shared" si="1"/>
        <v>207.23684210526315</v>
      </c>
      <c r="E27" s="4">
        <v>1403</v>
      </c>
      <c r="F27" s="2">
        <f t="shared" si="2"/>
        <v>361.51315789473688</v>
      </c>
      <c r="G27" s="2">
        <v>1198</v>
      </c>
      <c r="H27" s="2">
        <f t="shared" si="3"/>
        <v>294.07894736842104</v>
      </c>
      <c r="I27" s="39">
        <v>2110</v>
      </c>
      <c r="J27" s="39">
        <f t="shared" si="4"/>
        <v>594.07894736842104</v>
      </c>
      <c r="K27" s="4"/>
      <c r="M27" s="2">
        <v>108</v>
      </c>
      <c r="N27" s="2">
        <v>218</v>
      </c>
      <c r="O27" s="2">
        <f t="shared" si="5"/>
        <v>101.85185185185186</v>
      </c>
      <c r="P27" s="2">
        <v>384</v>
      </c>
      <c r="Q27" s="2">
        <f t="shared" si="0"/>
        <v>255.55555555555554</v>
      </c>
      <c r="R27" s="54">
        <v>289</v>
      </c>
      <c r="S27" s="39">
        <f t="shared" si="6"/>
        <v>167.59259259259258</v>
      </c>
      <c r="T27" s="39">
        <v>523</v>
      </c>
      <c r="U27" s="39">
        <f t="shared" si="7"/>
        <v>384.25925925925924</v>
      </c>
    </row>
    <row r="28" spans="2:21">
      <c r="B28" s="2">
        <v>1802</v>
      </c>
      <c r="C28" s="2">
        <v>4820</v>
      </c>
      <c r="D28" s="2">
        <f t="shared" si="1"/>
        <v>167.480577136515</v>
      </c>
      <c r="E28" s="4">
        <v>10055</v>
      </c>
      <c r="F28" s="2">
        <f t="shared" si="2"/>
        <v>457.99112097669257</v>
      </c>
      <c r="G28" s="2">
        <v>4513</v>
      </c>
      <c r="H28" s="2">
        <f t="shared" si="3"/>
        <v>150.4439511653718</v>
      </c>
      <c r="I28" s="39">
        <v>12081</v>
      </c>
      <c r="J28" s="39">
        <f t="shared" si="4"/>
        <v>570.42175360710314</v>
      </c>
      <c r="K28" s="4"/>
      <c r="M28" s="2">
        <v>271</v>
      </c>
      <c r="N28" s="2">
        <v>488</v>
      </c>
      <c r="O28" s="2">
        <f t="shared" si="5"/>
        <v>80.073800738007378</v>
      </c>
      <c r="P28" s="2">
        <v>942</v>
      </c>
      <c r="Q28" s="2">
        <f t="shared" si="0"/>
        <v>247.60147601476015</v>
      </c>
      <c r="R28" s="54">
        <v>596</v>
      </c>
      <c r="S28" s="39">
        <f t="shared" si="6"/>
        <v>119.92619926199262</v>
      </c>
      <c r="T28" s="39">
        <v>1189</v>
      </c>
      <c r="U28" s="39">
        <f t="shared" si="7"/>
        <v>338.74538745387451</v>
      </c>
    </row>
    <row r="29" spans="2:21">
      <c r="B29" s="2">
        <v>776</v>
      </c>
      <c r="C29" s="2">
        <v>2087</v>
      </c>
      <c r="D29" s="2">
        <f t="shared" si="1"/>
        <v>168.94329896907217</v>
      </c>
      <c r="E29" s="4">
        <v>4536</v>
      </c>
      <c r="F29" s="2">
        <f t="shared" si="2"/>
        <v>484.53608247422676</v>
      </c>
      <c r="G29" s="2">
        <v>2123</v>
      </c>
      <c r="H29" s="2">
        <f t="shared" si="3"/>
        <v>173.58247422680412</v>
      </c>
      <c r="I29" s="39">
        <v>5576</v>
      </c>
      <c r="J29" s="39">
        <f t="shared" si="4"/>
        <v>618.55670103092791</v>
      </c>
      <c r="K29" s="4"/>
      <c r="M29" s="2">
        <v>161</v>
      </c>
      <c r="N29" s="2">
        <v>324</v>
      </c>
      <c r="O29" s="2">
        <f t="shared" si="5"/>
        <v>101.24223602484473</v>
      </c>
      <c r="P29" s="2">
        <v>655</v>
      </c>
      <c r="Q29" s="2">
        <f t="shared" si="0"/>
        <v>306.83229813664593</v>
      </c>
      <c r="R29" s="54">
        <v>377</v>
      </c>
      <c r="S29" s="39">
        <f t="shared" si="6"/>
        <v>134.16149068322983</v>
      </c>
      <c r="T29" s="39">
        <v>809</v>
      </c>
      <c r="U29" s="39">
        <f t="shared" si="7"/>
        <v>402.48447204968943</v>
      </c>
    </row>
    <row r="30" spans="2:21">
      <c r="B30" s="2">
        <v>1386</v>
      </c>
      <c r="C30" s="2">
        <v>3966</v>
      </c>
      <c r="D30" s="2">
        <f t="shared" si="1"/>
        <v>186.14718614718615</v>
      </c>
      <c r="E30" s="4">
        <v>7399</v>
      </c>
      <c r="F30" s="2">
        <f t="shared" si="2"/>
        <v>433.83838383838383</v>
      </c>
      <c r="G30" s="2">
        <v>3919</v>
      </c>
      <c r="H30" s="2">
        <f t="shared" si="3"/>
        <v>182.75613275613276</v>
      </c>
      <c r="I30" s="39">
        <v>9280</v>
      </c>
      <c r="J30" s="39">
        <f t="shared" si="4"/>
        <v>569.55266955266961</v>
      </c>
      <c r="K30" s="4"/>
      <c r="M30" s="2">
        <v>240</v>
      </c>
      <c r="N30" s="2">
        <v>477</v>
      </c>
      <c r="O30" s="2">
        <f t="shared" si="5"/>
        <v>98.75</v>
      </c>
      <c r="P30" s="2">
        <v>933</v>
      </c>
      <c r="Q30" s="2">
        <f t="shared" si="0"/>
        <v>288.75</v>
      </c>
      <c r="R30" s="54">
        <v>593</v>
      </c>
      <c r="S30" s="39">
        <f t="shared" si="6"/>
        <v>147.08333333333334</v>
      </c>
      <c r="T30" s="39">
        <v>1206</v>
      </c>
      <c r="U30" s="39">
        <f t="shared" si="7"/>
        <v>402.50000000000006</v>
      </c>
    </row>
    <row r="31" spans="2:21">
      <c r="B31" s="2">
        <v>969</v>
      </c>
      <c r="C31" s="2">
        <v>2594</v>
      </c>
      <c r="D31" s="2">
        <f t="shared" si="1"/>
        <v>167.69865841073269</v>
      </c>
      <c r="E31" s="4">
        <v>5749</v>
      </c>
      <c r="F31" s="2">
        <f t="shared" si="2"/>
        <v>493.2920536635707</v>
      </c>
      <c r="G31" s="2">
        <v>2622</v>
      </c>
      <c r="H31" s="2">
        <f t="shared" si="3"/>
        <v>170.58823529411765</v>
      </c>
      <c r="I31" s="39">
        <v>7020</v>
      </c>
      <c r="J31" s="39">
        <f t="shared" si="4"/>
        <v>624.45820433436529</v>
      </c>
      <c r="K31" s="4"/>
      <c r="M31" s="2">
        <v>165</v>
      </c>
      <c r="N31" s="2">
        <v>335</v>
      </c>
      <c r="O31" s="2">
        <f t="shared" si="5"/>
        <v>103.03030303030303</v>
      </c>
      <c r="P31" s="2">
        <v>650</v>
      </c>
      <c r="Q31" s="2">
        <f t="shared" si="0"/>
        <v>293.93939393939394</v>
      </c>
      <c r="R31" s="54">
        <v>384</v>
      </c>
      <c r="S31" s="39">
        <f t="shared" si="6"/>
        <v>132.72727272727275</v>
      </c>
      <c r="T31" s="39">
        <v>809</v>
      </c>
      <c r="U31" s="39">
        <f t="shared" si="7"/>
        <v>390.30303030303031</v>
      </c>
    </row>
    <row r="32" spans="2:21">
      <c r="B32" s="2">
        <v>1740</v>
      </c>
      <c r="C32" s="2">
        <v>4862</v>
      </c>
      <c r="D32" s="2">
        <f t="shared" si="1"/>
        <v>179.42528735632183</v>
      </c>
      <c r="E32" s="4">
        <v>8784</v>
      </c>
      <c r="F32" s="2">
        <f t="shared" si="2"/>
        <v>404.82758620689657</v>
      </c>
      <c r="G32" s="2">
        <v>4632</v>
      </c>
      <c r="H32" s="2">
        <f t="shared" si="3"/>
        <v>166.20689655172413</v>
      </c>
      <c r="I32" s="39">
        <v>10904</v>
      </c>
      <c r="J32" s="39">
        <f t="shared" si="4"/>
        <v>526.66666666666663</v>
      </c>
      <c r="K32" s="4"/>
      <c r="M32" s="2">
        <v>240</v>
      </c>
      <c r="N32" s="2">
        <v>397</v>
      </c>
      <c r="O32" s="2">
        <f t="shared" si="5"/>
        <v>65.416666666666671</v>
      </c>
      <c r="P32" s="2">
        <v>676</v>
      </c>
      <c r="Q32" s="2">
        <f t="shared" si="0"/>
        <v>181.66666666666666</v>
      </c>
      <c r="R32" s="54">
        <v>523</v>
      </c>
      <c r="S32" s="39">
        <f t="shared" si="6"/>
        <v>117.91666666666667</v>
      </c>
      <c r="T32" s="39">
        <v>929</v>
      </c>
      <c r="U32" s="39">
        <f t="shared" si="7"/>
        <v>287.08333333333331</v>
      </c>
    </row>
    <row r="33" spans="2:21">
      <c r="B33" s="2">
        <v>618</v>
      </c>
      <c r="C33" s="2">
        <v>1824</v>
      </c>
      <c r="D33" s="2">
        <f t="shared" si="1"/>
        <v>195.14563106796118</v>
      </c>
      <c r="E33" s="4">
        <v>2815</v>
      </c>
      <c r="F33" s="2">
        <f t="shared" si="2"/>
        <v>355.50161812297733</v>
      </c>
      <c r="G33" s="2">
        <v>1823</v>
      </c>
      <c r="H33" s="2">
        <f t="shared" si="3"/>
        <v>194.98381877022655</v>
      </c>
      <c r="I33" s="39">
        <v>3713</v>
      </c>
      <c r="J33" s="39">
        <f t="shared" si="4"/>
        <v>500.80906148867308</v>
      </c>
      <c r="K33" s="4"/>
      <c r="M33" s="2">
        <v>133</v>
      </c>
      <c r="N33" s="2">
        <v>260</v>
      </c>
      <c r="O33" s="2">
        <f t="shared" si="5"/>
        <v>95.488721804511272</v>
      </c>
      <c r="P33" s="2">
        <v>490</v>
      </c>
      <c r="Q33" s="2">
        <f t="shared" si="0"/>
        <v>268.42105263157896</v>
      </c>
      <c r="R33" s="54">
        <v>274</v>
      </c>
      <c r="S33" s="39">
        <f t="shared" si="6"/>
        <v>106.01503759398496</v>
      </c>
      <c r="T33" s="39">
        <v>594</v>
      </c>
      <c r="U33" s="39">
        <f t="shared" si="7"/>
        <v>346.61654135338347</v>
      </c>
    </row>
    <row r="34" spans="2:21">
      <c r="B34" s="2">
        <v>742</v>
      </c>
      <c r="C34" s="2">
        <v>2207</v>
      </c>
      <c r="D34" s="2">
        <f t="shared" si="1"/>
        <v>197.43935309973045</v>
      </c>
      <c r="E34" s="4">
        <v>3753</v>
      </c>
      <c r="F34" s="2">
        <f t="shared" si="2"/>
        <v>405.79514824797843</v>
      </c>
      <c r="G34" s="2">
        <v>2220</v>
      </c>
      <c r="H34" s="2">
        <f t="shared" si="3"/>
        <v>199.19137466307276</v>
      </c>
      <c r="I34" s="39">
        <v>4839</v>
      </c>
      <c r="J34" s="39">
        <f t="shared" si="4"/>
        <v>552.156334231806</v>
      </c>
      <c r="K34" s="4"/>
      <c r="M34" s="2">
        <v>252</v>
      </c>
      <c r="N34" s="2">
        <v>450</v>
      </c>
      <c r="O34" s="2">
        <f t="shared" si="5"/>
        <v>78.571428571428569</v>
      </c>
      <c r="P34" s="2">
        <v>770</v>
      </c>
      <c r="Q34" s="2">
        <f t="shared" si="0"/>
        <v>205.55555555555554</v>
      </c>
      <c r="R34" s="54">
        <v>530</v>
      </c>
      <c r="S34" s="39">
        <f t="shared" si="6"/>
        <v>110.31746031746033</v>
      </c>
      <c r="T34" s="39">
        <v>987</v>
      </c>
      <c r="U34" s="39">
        <f t="shared" si="7"/>
        <v>291.66666666666663</v>
      </c>
    </row>
    <row r="35" spans="2:21">
      <c r="B35" s="2">
        <v>421</v>
      </c>
      <c r="C35" s="2">
        <v>1444</v>
      </c>
      <c r="D35" s="2">
        <f t="shared" si="1"/>
        <v>242.99287410926365</v>
      </c>
      <c r="E35" s="4">
        <v>3475</v>
      </c>
      <c r="F35" s="2">
        <f t="shared" si="2"/>
        <v>725.41567695961987</v>
      </c>
      <c r="G35" s="2">
        <v>1470</v>
      </c>
      <c r="H35" s="2">
        <f t="shared" si="3"/>
        <v>249.16864608076011</v>
      </c>
      <c r="I35" s="39">
        <v>4204</v>
      </c>
      <c r="J35" s="39">
        <f t="shared" si="4"/>
        <v>898.57482185273159</v>
      </c>
      <c r="K35" s="4"/>
      <c r="M35" s="2">
        <v>114</v>
      </c>
      <c r="N35" s="2">
        <v>224</v>
      </c>
      <c r="O35" s="2">
        <f t="shared" si="5"/>
        <v>96.491228070175438</v>
      </c>
      <c r="P35" s="2">
        <v>396</v>
      </c>
      <c r="Q35" s="2">
        <f t="shared" ref="Q35:Q57" si="8">(P35-M35)/M35*100</f>
        <v>247.36842105263159</v>
      </c>
      <c r="R35" s="54">
        <v>267</v>
      </c>
      <c r="S35" s="39">
        <f t="shared" si="6"/>
        <v>134.21052631578948</v>
      </c>
      <c r="T35" s="39">
        <v>505</v>
      </c>
      <c r="U35" s="39">
        <f t="shared" si="7"/>
        <v>342.98245614035085</v>
      </c>
    </row>
    <row r="36" spans="2:21">
      <c r="B36" s="2">
        <v>116</v>
      </c>
      <c r="C36" s="2">
        <v>386</v>
      </c>
      <c r="D36" s="2">
        <f t="shared" si="1"/>
        <v>232.75862068965517</v>
      </c>
      <c r="E36" s="4">
        <v>934</v>
      </c>
      <c r="F36" s="2">
        <f t="shared" si="2"/>
        <v>705.17241379310349</v>
      </c>
      <c r="G36" s="2">
        <v>386</v>
      </c>
      <c r="H36" s="2">
        <f t="shared" si="3"/>
        <v>232.75862068965517</v>
      </c>
      <c r="I36" s="39">
        <v>1126</v>
      </c>
      <c r="J36" s="39">
        <f t="shared" si="4"/>
        <v>870.68965517241384</v>
      </c>
      <c r="K36" s="4"/>
      <c r="M36" s="2">
        <v>62</v>
      </c>
      <c r="N36" s="2">
        <v>112</v>
      </c>
      <c r="O36" s="2">
        <f t="shared" si="5"/>
        <v>80.645161290322577</v>
      </c>
      <c r="P36" s="2">
        <v>207</v>
      </c>
      <c r="Q36" s="2">
        <f t="shared" si="8"/>
        <v>233.87096774193549</v>
      </c>
      <c r="R36" s="54">
        <v>150</v>
      </c>
      <c r="S36" s="39">
        <f t="shared" si="6"/>
        <v>141.93548387096774</v>
      </c>
      <c r="T36" s="39">
        <v>284</v>
      </c>
      <c r="U36" s="39">
        <f t="shared" si="7"/>
        <v>358.06451612903226</v>
      </c>
    </row>
    <row r="37" spans="2:21">
      <c r="B37" s="2">
        <v>144</v>
      </c>
      <c r="C37" s="2">
        <v>472</v>
      </c>
      <c r="D37" s="2">
        <f t="shared" si="1"/>
        <v>227.77777777777777</v>
      </c>
      <c r="E37" s="4">
        <v>1349</v>
      </c>
      <c r="F37" s="2">
        <f t="shared" si="2"/>
        <v>836.80555555555554</v>
      </c>
      <c r="G37" s="2">
        <v>459</v>
      </c>
      <c r="H37" s="2">
        <f t="shared" si="3"/>
        <v>218.75</v>
      </c>
      <c r="I37" s="39">
        <v>1570</v>
      </c>
      <c r="J37" s="39">
        <f t="shared" si="4"/>
        <v>990.27777777777783</v>
      </c>
      <c r="K37" s="4"/>
      <c r="M37" s="2">
        <v>76</v>
      </c>
      <c r="N37" s="2">
        <v>140</v>
      </c>
      <c r="O37" s="2">
        <f t="shared" si="5"/>
        <v>84.210526315789465</v>
      </c>
      <c r="P37" s="2">
        <v>276</v>
      </c>
      <c r="Q37" s="2">
        <f t="shared" si="8"/>
        <v>263.15789473684214</v>
      </c>
      <c r="R37" s="54">
        <v>196</v>
      </c>
      <c r="S37" s="39">
        <f t="shared" si="6"/>
        <v>157.89473684210526</v>
      </c>
      <c r="T37" s="39">
        <v>369</v>
      </c>
      <c r="U37" s="39">
        <f t="shared" si="7"/>
        <v>385.5263157894737</v>
      </c>
    </row>
    <row r="38" spans="2:21">
      <c r="B38" s="2">
        <v>113</v>
      </c>
      <c r="C38" s="2">
        <v>391</v>
      </c>
      <c r="D38" s="2">
        <f t="shared" si="1"/>
        <v>246.01769911504422</v>
      </c>
      <c r="E38" s="4">
        <v>1020</v>
      </c>
      <c r="F38" s="2">
        <f t="shared" si="2"/>
        <v>802.6548672566372</v>
      </c>
      <c r="G38" s="2">
        <v>386</v>
      </c>
      <c r="H38" s="2">
        <f t="shared" si="3"/>
        <v>241.59292035398229</v>
      </c>
      <c r="I38" s="39">
        <v>1205</v>
      </c>
      <c r="J38" s="39">
        <f t="shared" si="4"/>
        <v>966.37168141592917</v>
      </c>
      <c r="K38" s="4"/>
      <c r="M38" s="2">
        <v>49</v>
      </c>
      <c r="N38" s="2">
        <v>99</v>
      </c>
      <c r="O38" s="2">
        <f t="shared" si="5"/>
        <v>102.04081632653062</v>
      </c>
      <c r="P38" s="2">
        <v>239</v>
      </c>
      <c r="Q38" s="2">
        <f t="shared" si="8"/>
        <v>387.75510204081633</v>
      </c>
      <c r="R38" s="54">
        <v>144</v>
      </c>
      <c r="S38" s="39">
        <f t="shared" si="6"/>
        <v>193.87755102040816</v>
      </c>
      <c r="T38" s="39">
        <v>307</v>
      </c>
      <c r="U38" s="39">
        <f>(T38-M38)/M38*100</f>
        <v>526.53061224489795</v>
      </c>
    </row>
    <row r="39" spans="2:21">
      <c r="B39" s="2">
        <v>289</v>
      </c>
      <c r="C39" s="2">
        <v>811</v>
      </c>
      <c r="D39" s="2">
        <f t="shared" si="1"/>
        <v>180.62283737024219</v>
      </c>
      <c r="E39" s="4">
        <v>1506</v>
      </c>
      <c r="F39" s="2">
        <f t="shared" si="2"/>
        <v>421.10726643598622</v>
      </c>
      <c r="G39" s="2">
        <v>834</v>
      </c>
      <c r="H39" s="2">
        <f t="shared" si="3"/>
        <v>188.58131487889273</v>
      </c>
      <c r="I39" s="39">
        <v>1926</v>
      </c>
      <c r="J39" s="39">
        <f t="shared" si="4"/>
        <v>566.4359861591696</v>
      </c>
      <c r="K39" s="4"/>
      <c r="M39" s="2">
        <v>124</v>
      </c>
      <c r="N39" s="2">
        <v>261</v>
      </c>
      <c r="O39" s="2">
        <f t="shared" si="5"/>
        <v>110.48387096774192</v>
      </c>
      <c r="P39" s="2">
        <v>483</v>
      </c>
      <c r="Q39" s="2">
        <f t="shared" si="8"/>
        <v>289.51612903225805</v>
      </c>
      <c r="R39" s="54">
        <v>277</v>
      </c>
      <c r="S39" s="39">
        <f t="shared" si="6"/>
        <v>123.38709677419355</v>
      </c>
      <c r="T39" s="39">
        <v>593</v>
      </c>
      <c r="U39" s="39">
        <f t="shared" si="7"/>
        <v>378.22580645161293</v>
      </c>
    </row>
    <row r="40" spans="2:21">
      <c r="B40" s="2">
        <v>517</v>
      </c>
      <c r="C40" s="2">
        <v>1401</v>
      </c>
      <c r="D40" s="2">
        <f t="shared" si="1"/>
        <v>170.98646034816247</v>
      </c>
      <c r="E40" s="4">
        <v>3087</v>
      </c>
      <c r="F40" s="2">
        <f t="shared" si="2"/>
        <v>497.09864603481623</v>
      </c>
      <c r="G40" s="2">
        <v>1359</v>
      </c>
      <c r="H40" s="2">
        <f t="shared" si="3"/>
        <v>162.86266924564796</v>
      </c>
      <c r="I40" s="39">
        <v>3732</v>
      </c>
      <c r="J40" s="39">
        <f t="shared" si="4"/>
        <v>621.85686653771756</v>
      </c>
      <c r="K40" s="4"/>
      <c r="M40" s="2">
        <v>160</v>
      </c>
      <c r="N40" s="2">
        <v>333</v>
      </c>
      <c r="O40" s="2">
        <f t="shared" si="5"/>
        <v>108.125</v>
      </c>
      <c r="P40" s="2">
        <v>654</v>
      </c>
      <c r="Q40" s="2">
        <f t="shared" si="8"/>
        <v>308.75</v>
      </c>
      <c r="R40" s="54">
        <v>365</v>
      </c>
      <c r="S40" s="39">
        <f t="shared" si="6"/>
        <v>128.125</v>
      </c>
      <c r="T40" s="39">
        <v>797</v>
      </c>
      <c r="U40" s="39">
        <f t="shared" si="7"/>
        <v>398.125</v>
      </c>
    </row>
    <row r="41" spans="2:21">
      <c r="B41" s="2">
        <v>1223</v>
      </c>
      <c r="C41" s="2">
        <v>3410</v>
      </c>
      <c r="D41" s="2">
        <f t="shared" si="1"/>
        <v>178.82256745707278</v>
      </c>
      <c r="E41" s="4">
        <v>7288</v>
      </c>
      <c r="F41" s="2">
        <f t="shared" si="2"/>
        <v>495.91169255928048</v>
      </c>
      <c r="G41" s="2">
        <v>3264</v>
      </c>
      <c r="H41" s="2">
        <f t="shared" si="3"/>
        <v>166.88470973017172</v>
      </c>
      <c r="I41" s="39">
        <v>8821</v>
      </c>
      <c r="J41" s="39">
        <f t="shared" si="4"/>
        <v>621.25919869174163</v>
      </c>
      <c r="K41" s="4"/>
      <c r="M41" s="2">
        <v>224</v>
      </c>
      <c r="N41" s="2">
        <v>454</v>
      </c>
      <c r="O41" s="2">
        <f t="shared" si="5"/>
        <v>102.67857142857142</v>
      </c>
      <c r="P41" s="2">
        <v>908</v>
      </c>
      <c r="Q41" s="2">
        <f t="shared" si="8"/>
        <v>305.35714285714283</v>
      </c>
      <c r="R41" s="54">
        <v>557</v>
      </c>
      <c r="S41" s="39">
        <f t="shared" si="6"/>
        <v>148.66071428571428</v>
      </c>
      <c r="T41" s="39">
        <v>1150</v>
      </c>
      <c r="U41" s="39">
        <f t="shared" si="7"/>
        <v>413.39285714285711</v>
      </c>
    </row>
    <row r="42" spans="2:21">
      <c r="B42" s="2">
        <v>454</v>
      </c>
      <c r="C42" s="2">
        <v>1241</v>
      </c>
      <c r="D42" s="2">
        <f t="shared" si="1"/>
        <v>173.34801762114537</v>
      </c>
      <c r="E42" s="4">
        <v>2421</v>
      </c>
      <c r="F42" s="2">
        <f t="shared" si="2"/>
        <v>433.25991189427316</v>
      </c>
      <c r="G42" s="2">
        <v>1221</v>
      </c>
      <c r="H42" s="2">
        <f t="shared" si="3"/>
        <v>168.94273127753303</v>
      </c>
      <c r="I42" s="39">
        <v>3013</v>
      </c>
      <c r="J42" s="39">
        <f t="shared" si="4"/>
        <v>563.65638766519828</v>
      </c>
      <c r="K42" s="4"/>
      <c r="M42" s="2">
        <v>147</v>
      </c>
      <c r="N42" s="2">
        <v>300</v>
      </c>
      <c r="O42" s="2">
        <f t="shared" si="5"/>
        <v>104.08163265306123</v>
      </c>
      <c r="P42" s="2">
        <v>599</v>
      </c>
      <c r="Q42" s="2">
        <f t="shared" si="8"/>
        <v>307.48299319727892</v>
      </c>
      <c r="R42" s="54">
        <v>323</v>
      </c>
      <c r="S42" s="39">
        <f t="shared" si="6"/>
        <v>119.72789115646259</v>
      </c>
      <c r="T42" s="39">
        <v>723</v>
      </c>
      <c r="U42" s="39">
        <f t="shared" si="7"/>
        <v>391.83673469387753</v>
      </c>
    </row>
    <row r="43" spans="2:21">
      <c r="B43" s="2">
        <v>285</v>
      </c>
      <c r="C43" s="2">
        <v>807</v>
      </c>
      <c r="D43" s="2">
        <f t="shared" si="1"/>
        <v>183.15789473684211</v>
      </c>
      <c r="E43" s="4">
        <v>1071</v>
      </c>
      <c r="F43" s="2">
        <f t="shared" si="2"/>
        <v>275.78947368421052</v>
      </c>
      <c r="G43" s="2">
        <v>794</v>
      </c>
      <c r="H43" s="2">
        <f t="shared" si="3"/>
        <v>178.59649122807016</v>
      </c>
      <c r="I43" s="39">
        <v>1455</v>
      </c>
      <c r="J43" s="39">
        <f t="shared" si="4"/>
        <v>410.5263157894737</v>
      </c>
      <c r="K43" s="4"/>
      <c r="M43" s="2">
        <v>120</v>
      </c>
      <c r="N43" s="2">
        <v>230</v>
      </c>
      <c r="O43" s="2">
        <f t="shared" si="5"/>
        <v>91.666666666666657</v>
      </c>
      <c r="P43" s="2">
        <v>359</v>
      </c>
      <c r="Q43" s="2">
        <f t="shared" si="8"/>
        <v>199.16666666666666</v>
      </c>
      <c r="R43" s="54">
        <v>241</v>
      </c>
      <c r="S43" s="39">
        <f t="shared" si="6"/>
        <v>100.83333333333333</v>
      </c>
      <c r="T43" s="39">
        <v>443</v>
      </c>
      <c r="U43" s="39">
        <f t="shared" si="7"/>
        <v>269.16666666666669</v>
      </c>
    </row>
    <row r="44" spans="2:21">
      <c r="B44" s="2">
        <v>273</v>
      </c>
      <c r="C44" s="2">
        <v>765</v>
      </c>
      <c r="D44" s="2">
        <f t="shared" si="1"/>
        <v>180.21978021978023</v>
      </c>
      <c r="E44" s="4">
        <v>1328</v>
      </c>
      <c r="F44" s="2">
        <f t="shared" si="2"/>
        <v>386.44688644688642</v>
      </c>
      <c r="G44" s="2">
        <v>729</v>
      </c>
      <c r="H44" s="2">
        <f t="shared" si="3"/>
        <v>167.03296703296704</v>
      </c>
      <c r="I44" s="39">
        <v>1670</v>
      </c>
      <c r="J44" s="39">
        <f t="shared" si="4"/>
        <v>511.72161172161168</v>
      </c>
      <c r="K44" s="4"/>
      <c r="M44" s="2">
        <v>102</v>
      </c>
      <c r="N44" s="2">
        <v>211</v>
      </c>
      <c r="O44" s="2">
        <f t="shared" si="5"/>
        <v>106.86274509803921</v>
      </c>
      <c r="P44" s="2">
        <v>339</v>
      </c>
      <c r="Q44" s="2">
        <f t="shared" si="8"/>
        <v>232.35294117647061</v>
      </c>
      <c r="R44" s="54">
        <v>208</v>
      </c>
      <c r="S44" s="39">
        <f t="shared" si="6"/>
        <v>103.92156862745099</v>
      </c>
      <c r="T44" s="39">
        <v>410</v>
      </c>
      <c r="U44" s="39">
        <f t="shared" si="7"/>
        <v>301.96078431372547</v>
      </c>
    </row>
    <row r="45" spans="2:21">
      <c r="B45" s="2">
        <v>234</v>
      </c>
      <c r="C45" s="2">
        <v>671</v>
      </c>
      <c r="D45" s="2">
        <f t="shared" si="1"/>
        <v>186.75213675213675</v>
      </c>
      <c r="E45" s="4">
        <v>910</v>
      </c>
      <c r="F45" s="2">
        <f t="shared" si="2"/>
        <v>288.88888888888886</v>
      </c>
      <c r="G45" s="2">
        <v>654</v>
      </c>
      <c r="H45" s="2">
        <f t="shared" si="3"/>
        <v>179.4871794871795</v>
      </c>
      <c r="I45" s="39">
        <v>1224</v>
      </c>
      <c r="J45" s="39">
        <f t="shared" si="4"/>
        <v>423.07692307692309</v>
      </c>
      <c r="K45" s="4"/>
      <c r="M45" s="2">
        <v>103</v>
      </c>
      <c r="N45" s="2">
        <v>195</v>
      </c>
      <c r="O45" s="2">
        <f t="shared" si="5"/>
        <v>89.320388349514573</v>
      </c>
      <c r="P45" s="2">
        <v>340</v>
      </c>
      <c r="Q45" s="2">
        <f t="shared" si="8"/>
        <v>230.09708737864077</v>
      </c>
      <c r="R45" s="54">
        <v>202</v>
      </c>
      <c r="S45" s="39">
        <f t="shared" si="6"/>
        <v>96.116504854368941</v>
      </c>
      <c r="T45" s="39">
        <v>409</v>
      </c>
      <c r="U45" s="39">
        <f t="shared" si="7"/>
        <v>297.08737864077671</v>
      </c>
    </row>
    <row r="46" spans="2:21">
      <c r="B46" s="2">
        <v>276</v>
      </c>
      <c r="C46" s="2">
        <v>769</v>
      </c>
      <c r="D46" s="2">
        <f t="shared" si="1"/>
        <v>178.62318840579709</v>
      </c>
      <c r="E46" s="4">
        <v>1036</v>
      </c>
      <c r="F46" s="2">
        <f t="shared" si="2"/>
        <v>275.36231884057969</v>
      </c>
      <c r="G46" s="2">
        <v>756</v>
      </c>
      <c r="H46" s="2">
        <f t="shared" si="3"/>
        <v>173.91304347826087</v>
      </c>
      <c r="I46" s="39">
        <v>1402</v>
      </c>
      <c r="J46" s="39">
        <f t="shared" si="4"/>
        <v>407.97101449275362</v>
      </c>
      <c r="K46" s="4"/>
      <c r="M46" s="2">
        <v>100</v>
      </c>
      <c r="N46" s="2">
        <v>208</v>
      </c>
      <c r="O46" s="2">
        <f t="shared" si="5"/>
        <v>108</v>
      </c>
      <c r="P46" s="2">
        <v>324</v>
      </c>
      <c r="Q46" s="2">
        <f t="shared" si="8"/>
        <v>224.00000000000003</v>
      </c>
      <c r="R46" s="54">
        <v>217</v>
      </c>
      <c r="S46" s="39">
        <f t="shared" si="6"/>
        <v>117</v>
      </c>
      <c r="T46" s="39">
        <v>405</v>
      </c>
      <c r="U46" s="39">
        <f t="shared" si="7"/>
        <v>305</v>
      </c>
    </row>
    <row r="47" spans="2:21">
      <c r="B47" s="2">
        <v>172</v>
      </c>
      <c r="C47" s="2">
        <v>470</v>
      </c>
      <c r="D47" s="2">
        <f t="shared" si="1"/>
        <v>173.25581395348837</v>
      </c>
      <c r="E47" s="4">
        <v>739</v>
      </c>
      <c r="F47" s="2">
        <f t="shared" si="2"/>
        <v>329.6511627906977</v>
      </c>
      <c r="G47" s="2">
        <v>464</v>
      </c>
      <c r="H47" s="2">
        <f t="shared" si="3"/>
        <v>169.76744186046511</v>
      </c>
      <c r="I47" s="39">
        <v>962</v>
      </c>
      <c r="J47" s="39">
        <f t="shared" si="4"/>
        <v>459.30232558139539</v>
      </c>
      <c r="K47" s="4"/>
      <c r="M47" s="2">
        <v>91</v>
      </c>
      <c r="N47" s="2">
        <v>186</v>
      </c>
      <c r="O47" s="2">
        <f t="shared" si="5"/>
        <v>104.39560439560441</v>
      </c>
      <c r="P47" s="2">
        <v>301</v>
      </c>
      <c r="Q47" s="2">
        <f t="shared" si="8"/>
        <v>230.76923076923075</v>
      </c>
      <c r="R47" s="54">
        <v>182</v>
      </c>
      <c r="S47" s="39">
        <f t="shared" si="6"/>
        <v>100</v>
      </c>
      <c r="T47" s="39">
        <v>361</v>
      </c>
      <c r="U47" s="39">
        <f t="shared" si="7"/>
        <v>296.7032967032967</v>
      </c>
    </row>
    <row r="48" spans="2:21">
      <c r="B48" s="2">
        <v>302</v>
      </c>
      <c r="C48" s="2">
        <v>865</v>
      </c>
      <c r="D48" s="2">
        <f t="shared" si="1"/>
        <v>186.42384105960267</v>
      </c>
      <c r="E48" s="4">
        <v>1169</v>
      </c>
      <c r="F48" s="2">
        <f t="shared" si="2"/>
        <v>287.08609271523181</v>
      </c>
      <c r="G48" s="2">
        <v>849</v>
      </c>
      <c r="H48" s="2">
        <f t="shared" si="3"/>
        <v>181.12582781456953</v>
      </c>
      <c r="I48" s="39">
        <v>1579</v>
      </c>
      <c r="J48" s="39">
        <f t="shared" si="4"/>
        <v>422.84768211920527</v>
      </c>
      <c r="K48" s="4"/>
      <c r="M48" s="2">
        <v>129</v>
      </c>
      <c r="N48" s="2">
        <v>251</v>
      </c>
      <c r="O48" s="2">
        <f t="shared" si="5"/>
        <v>94.573643410852711</v>
      </c>
      <c r="P48" s="2">
        <v>390</v>
      </c>
      <c r="Q48" s="2">
        <f t="shared" si="8"/>
        <v>202.32558139534885</v>
      </c>
      <c r="R48" s="54">
        <v>250</v>
      </c>
      <c r="S48" s="39">
        <f t="shared" si="6"/>
        <v>93.798449612403104</v>
      </c>
      <c r="T48" s="39">
        <v>474</v>
      </c>
      <c r="U48" s="39">
        <f t="shared" si="7"/>
        <v>267.44186046511629</v>
      </c>
    </row>
    <row r="49" spans="2:21">
      <c r="B49" s="2">
        <v>260</v>
      </c>
      <c r="C49" s="2">
        <v>718</v>
      </c>
      <c r="D49" s="2">
        <f t="shared" si="1"/>
        <v>176.15384615384616</v>
      </c>
      <c r="E49" s="4">
        <v>950</v>
      </c>
      <c r="F49" s="2">
        <f t="shared" si="2"/>
        <v>265.38461538461536</v>
      </c>
      <c r="G49" s="2">
        <v>707</v>
      </c>
      <c r="H49" s="2">
        <f t="shared" si="3"/>
        <v>171.92307692307693</v>
      </c>
      <c r="I49" s="39">
        <v>1289</v>
      </c>
      <c r="J49" s="39">
        <f t="shared" si="4"/>
        <v>395.76923076923077</v>
      </c>
      <c r="K49" s="4"/>
      <c r="M49" s="2">
        <v>103</v>
      </c>
      <c r="N49" s="2">
        <v>203</v>
      </c>
      <c r="O49" s="2">
        <f t="shared" si="5"/>
        <v>97.087378640776706</v>
      </c>
      <c r="P49" s="2">
        <v>317</v>
      </c>
      <c r="Q49" s="2">
        <f t="shared" si="8"/>
        <v>207.76699029126212</v>
      </c>
      <c r="R49" s="54">
        <v>211</v>
      </c>
      <c r="S49" s="39">
        <f t="shared" si="6"/>
        <v>104.85436893203884</v>
      </c>
      <c r="T49" s="39">
        <v>389</v>
      </c>
      <c r="U49" s="39">
        <f t="shared" si="7"/>
        <v>277.66990291262135</v>
      </c>
    </row>
    <row r="50" spans="2:21">
      <c r="B50" s="2">
        <v>153</v>
      </c>
      <c r="C50" s="2">
        <v>418</v>
      </c>
      <c r="D50" s="2">
        <f t="shared" si="1"/>
        <v>173.20261437908496</v>
      </c>
      <c r="E50" s="4">
        <v>691</v>
      </c>
      <c r="F50" s="2">
        <f t="shared" si="2"/>
        <v>351.63398692810455</v>
      </c>
      <c r="G50" s="2">
        <v>429</v>
      </c>
      <c r="H50" s="2">
        <f t="shared" si="3"/>
        <v>180.39215686274511</v>
      </c>
      <c r="I50" s="39">
        <v>907</v>
      </c>
      <c r="J50" s="39">
        <f t="shared" si="4"/>
        <v>492.81045751633991</v>
      </c>
      <c r="K50" s="4"/>
      <c r="M50" s="2">
        <v>88</v>
      </c>
      <c r="N50" s="2">
        <v>177</v>
      </c>
      <c r="O50" s="2">
        <f t="shared" si="5"/>
        <v>101.13636363636364</v>
      </c>
      <c r="P50" s="2">
        <v>292</v>
      </c>
      <c r="Q50" s="2">
        <f t="shared" si="8"/>
        <v>231.81818181818184</v>
      </c>
      <c r="R50" s="54">
        <v>169</v>
      </c>
      <c r="S50" s="39">
        <f t="shared" si="6"/>
        <v>92.045454545454547</v>
      </c>
      <c r="T50" s="39">
        <v>347</v>
      </c>
      <c r="U50" s="39">
        <f t="shared" si="7"/>
        <v>294.31818181818181</v>
      </c>
    </row>
    <row r="51" spans="2:21">
      <c r="B51" s="2">
        <v>396</v>
      </c>
      <c r="C51" s="2">
        <v>1121</v>
      </c>
      <c r="D51" s="2">
        <f t="shared" si="1"/>
        <v>183.08080808080808</v>
      </c>
      <c r="E51" s="4">
        <v>1839</v>
      </c>
      <c r="F51" s="2">
        <f t="shared" si="2"/>
        <v>364.39393939393938</v>
      </c>
      <c r="G51" s="2">
        <v>1137</v>
      </c>
      <c r="H51" s="2">
        <f t="shared" si="3"/>
        <v>187.12121212121212</v>
      </c>
      <c r="I51" s="39">
        <v>2402</v>
      </c>
      <c r="J51" s="39">
        <f t="shared" si="4"/>
        <v>506.56565656565658</v>
      </c>
      <c r="K51" s="4"/>
      <c r="M51" s="2">
        <v>117</v>
      </c>
      <c r="N51" s="2">
        <v>232</v>
      </c>
      <c r="O51" s="2">
        <f t="shared" si="5"/>
        <v>98.290598290598282</v>
      </c>
      <c r="P51" s="2">
        <v>393</v>
      </c>
      <c r="Q51" s="2">
        <f t="shared" si="8"/>
        <v>235.89743589743591</v>
      </c>
      <c r="R51" s="54">
        <v>246</v>
      </c>
      <c r="S51" s="39">
        <f t="shared" si="6"/>
        <v>110.25641025641026</v>
      </c>
      <c r="T51" s="39">
        <v>486</v>
      </c>
      <c r="U51" s="39">
        <f t="shared" si="7"/>
        <v>315.38461538461536</v>
      </c>
    </row>
    <row r="52" spans="2:21">
      <c r="B52" s="2">
        <v>476</v>
      </c>
      <c r="C52" s="2">
        <v>1605</v>
      </c>
      <c r="D52" s="2">
        <f t="shared" si="1"/>
        <v>237.18487394957984</v>
      </c>
      <c r="E52" s="4">
        <v>3628</v>
      </c>
      <c r="F52" s="2">
        <f t="shared" si="2"/>
        <v>662.18487394957981</v>
      </c>
      <c r="G52" s="2">
        <v>1659</v>
      </c>
      <c r="H52" s="2">
        <f t="shared" si="3"/>
        <v>248.52941176470588</v>
      </c>
      <c r="I52" s="39">
        <v>4462</v>
      </c>
      <c r="J52" s="39">
        <f t="shared" si="4"/>
        <v>837.39495798319331</v>
      </c>
      <c r="K52" s="4"/>
      <c r="M52" s="2">
        <v>108</v>
      </c>
      <c r="N52" s="2">
        <v>217</v>
      </c>
      <c r="O52" s="2">
        <f t="shared" si="5"/>
        <v>100.92592592592592</v>
      </c>
      <c r="P52" s="2">
        <v>368</v>
      </c>
      <c r="Q52" s="2">
        <f t="shared" si="8"/>
        <v>240.74074074074073</v>
      </c>
      <c r="R52" s="54">
        <v>257</v>
      </c>
      <c r="S52" s="39">
        <f t="shared" si="6"/>
        <v>137.96296296296296</v>
      </c>
      <c r="T52" s="39">
        <v>462</v>
      </c>
      <c r="U52" s="39">
        <f t="shared" si="7"/>
        <v>327.77777777777777</v>
      </c>
    </row>
    <row r="53" spans="2:21">
      <c r="B53" s="2">
        <v>204</v>
      </c>
      <c r="C53" s="2">
        <v>681</v>
      </c>
      <c r="D53" s="2">
        <f t="shared" si="1"/>
        <v>233.82352941176472</v>
      </c>
      <c r="E53" s="4">
        <v>1325</v>
      </c>
      <c r="F53" s="2">
        <f t="shared" si="2"/>
        <v>549.50980392156862</v>
      </c>
      <c r="G53" s="2">
        <v>608</v>
      </c>
      <c r="H53" s="2">
        <f t="shared" si="3"/>
        <v>198.03921568627453</v>
      </c>
      <c r="I53" s="39">
        <v>1595</v>
      </c>
      <c r="J53" s="39">
        <f t="shared" si="4"/>
        <v>681.86274509803923</v>
      </c>
      <c r="K53" s="4"/>
      <c r="M53" s="2">
        <v>88</v>
      </c>
      <c r="N53" s="2">
        <v>163</v>
      </c>
      <c r="O53" s="2">
        <f t="shared" si="5"/>
        <v>85.227272727272734</v>
      </c>
      <c r="P53" s="2">
        <v>260</v>
      </c>
      <c r="Q53" s="2">
        <f t="shared" si="8"/>
        <v>195.45454545454547</v>
      </c>
      <c r="R53" s="54">
        <v>192</v>
      </c>
      <c r="S53" s="39">
        <f t="shared" si="6"/>
        <v>118.18181818181819</v>
      </c>
      <c r="T53" s="39">
        <v>339</v>
      </c>
      <c r="U53" s="39">
        <f t="shared" si="7"/>
        <v>285.22727272727269</v>
      </c>
    </row>
    <row r="54" spans="2:21">
      <c r="B54" s="2">
        <v>64</v>
      </c>
      <c r="C54" s="2">
        <v>209</v>
      </c>
      <c r="D54" s="2">
        <f t="shared" si="1"/>
        <v>226.5625</v>
      </c>
      <c r="E54" s="4">
        <v>396</v>
      </c>
      <c r="F54" s="2">
        <f t="shared" si="2"/>
        <v>518.75</v>
      </c>
      <c r="G54" s="2">
        <v>219</v>
      </c>
      <c r="H54" s="2">
        <f t="shared" si="3"/>
        <v>242.1875</v>
      </c>
      <c r="I54" s="39">
        <v>510</v>
      </c>
      <c r="J54" s="39">
        <f t="shared" si="4"/>
        <v>696.875</v>
      </c>
      <c r="K54" s="4"/>
      <c r="M54" s="2">
        <v>35</v>
      </c>
      <c r="N54" s="2">
        <v>70</v>
      </c>
      <c r="O54" s="2">
        <f t="shared" si="5"/>
        <v>100</v>
      </c>
      <c r="P54" s="2">
        <v>136</v>
      </c>
      <c r="Q54" s="2">
        <f t="shared" si="8"/>
        <v>288.57142857142856</v>
      </c>
      <c r="R54" s="54">
        <v>92</v>
      </c>
      <c r="S54" s="39">
        <f t="shared" si="6"/>
        <v>162.85714285714286</v>
      </c>
      <c r="T54" s="39">
        <v>181</v>
      </c>
      <c r="U54" s="39">
        <f t="shared" si="7"/>
        <v>417.14285714285717</v>
      </c>
    </row>
    <row r="55" spans="2:21">
      <c r="B55" s="2">
        <v>65</v>
      </c>
      <c r="C55" s="2">
        <v>181</v>
      </c>
      <c r="D55" s="2">
        <f t="shared" si="1"/>
        <v>178.46153846153848</v>
      </c>
      <c r="E55" s="4">
        <v>393</v>
      </c>
      <c r="F55" s="2">
        <f t="shared" si="2"/>
        <v>504.61538461538458</v>
      </c>
      <c r="G55" s="2">
        <v>196</v>
      </c>
      <c r="H55" s="2">
        <f t="shared" si="3"/>
        <v>201.53846153846155</v>
      </c>
      <c r="I55" s="39">
        <v>496</v>
      </c>
      <c r="J55" s="39">
        <f t="shared" si="4"/>
        <v>663.07692307692309</v>
      </c>
      <c r="K55" s="4"/>
      <c r="M55" s="2">
        <v>41</v>
      </c>
      <c r="N55" s="2">
        <v>86</v>
      </c>
      <c r="O55" s="2">
        <f t="shared" si="5"/>
        <v>109.75609756097562</v>
      </c>
      <c r="P55" s="2">
        <v>179</v>
      </c>
      <c r="Q55" s="2">
        <f t="shared" si="8"/>
        <v>336.58536585365852</v>
      </c>
      <c r="R55" s="54">
        <v>113</v>
      </c>
      <c r="S55" s="39">
        <f t="shared" si="6"/>
        <v>175.60975609756099</v>
      </c>
      <c r="T55" s="39">
        <v>226</v>
      </c>
      <c r="U55" s="39">
        <f t="shared" si="7"/>
        <v>451.21951219512192</v>
      </c>
    </row>
    <row r="56" spans="2:21">
      <c r="B56" s="2">
        <v>122</v>
      </c>
      <c r="C56" s="2">
        <v>344</v>
      </c>
      <c r="D56" s="2">
        <f t="shared" si="1"/>
        <v>181.96721311475409</v>
      </c>
      <c r="E56" s="4">
        <v>530</v>
      </c>
      <c r="F56" s="2">
        <f t="shared" si="2"/>
        <v>334.42622950819674</v>
      </c>
      <c r="G56" s="2">
        <v>322</v>
      </c>
      <c r="H56" s="2">
        <f t="shared" si="3"/>
        <v>163.9344262295082</v>
      </c>
      <c r="I56" s="39">
        <v>678</v>
      </c>
      <c r="J56" s="39">
        <f t="shared" si="4"/>
        <v>455.73770491803282</v>
      </c>
      <c r="K56" s="4"/>
      <c r="M56" s="2">
        <v>67</v>
      </c>
      <c r="N56" s="2">
        <v>124</v>
      </c>
      <c r="O56" s="2">
        <f t="shared" si="5"/>
        <v>85.074626865671647</v>
      </c>
      <c r="P56" s="2">
        <v>192</v>
      </c>
      <c r="Q56" s="2">
        <f t="shared" si="8"/>
        <v>186.56716417910448</v>
      </c>
      <c r="R56" s="54">
        <v>148</v>
      </c>
      <c r="S56" s="39">
        <f t="shared" si="6"/>
        <v>120.89552238805969</v>
      </c>
      <c r="T56" s="39">
        <v>254</v>
      </c>
      <c r="U56" s="39">
        <f t="shared" si="7"/>
        <v>279.1044776119403</v>
      </c>
    </row>
    <row r="57" spans="2:21">
      <c r="B57" s="2">
        <v>56</v>
      </c>
      <c r="C57" s="2">
        <v>182</v>
      </c>
      <c r="D57" s="2">
        <f>(C57-B57)/B57*100</f>
        <v>225</v>
      </c>
      <c r="E57" s="4">
        <v>366</v>
      </c>
      <c r="F57" s="2">
        <f t="shared" si="2"/>
        <v>553.57142857142856</v>
      </c>
      <c r="G57" s="2">
        <v>190</v>
      </c>
      <c r="H57" s="2">
        <f t="shared" si="3"/>
        <v>239.28571428571428</v>
      </c>
      <c r="I57" s="39">
        <v>462</v>
      </c>
      <c r="J57" s="39">
        <f t="shared" si="4"/>
        <v>725</v>
      </c>
      <c r="K57" s="4"/>
      <c r="M57" s="2">
        <v>35</v>
      </c>
      <c r="N57" s="2">
        <v>73</v>
      </c>
      <c r="O57" s="2">
        <f t="shared" si="5"/>
        <v>108.57142857142857</v>
      </c>
      <c r="P57" s="2">
        <v>148</v>
      </c>
      <c r="Q57" s="2">
        <f t="shared" si="8"/>
        <v>322.85714285714289</v>
      </c>
      <c r="R57" s="54">
        <v>101</v>
      </c>
      <c r="S57" s="39">
        <f t="shared" si="6"/>
        <v>188.57142857142856</v>
      </c>
      <c r="T57" s="39">
        <v>197</v>
      </c>
      <c r="U57" s="39">
        <f t="shared" si="7"/>
        <v>462.85714285714289</v>
      </c>
    </row>
    <row r="58" spans="2:21">
      <c r="D58">
        <f>AVERAGE(D3:D57)</f>
        <v>202.04515837144598</v>
      </c>
      <c r="F58">
        <f t="shared" ref="F58" si="9">AVERAGE(F3:F57)</f>
        <v>476.80311373424991</v>
      </c>
      <c r="H58" s="14">
        <f>AVERAGE(H3:H57)</f>
        <v>200.02107167257276</v>
      </c>
      <c r="I58" s="14"/>
      <c r="J58" s="14">
        <f t="shared" ref="J58" si="10">AVERAGE(J3:J57)</f>
        <v>624.86773250046156</v>
      </c>
      <c r="O58">
        <f t="shared" ref="O58" si="11">AVERAGE(O3:O57)</f>
        <v>96.705285284895965</v>
      </c>
      <c r="Q58">
        <f t="shared" ref="Q58:U58" si="12">AVERAGE(Q3:Q57)</f>
        <v>261.0641053139708</v>
      </c>
      <c r="S58" s="39">
        <f t="shared" si="12"/>
        <v>136.81124190976792</v>
      </c>
      <c r="T58" s="39"/>
      <c r="U58" s="39">
        <f t="shared" si="12"/>
        <v>362.08143204804151</v>
      </c>
    </row>
  </sheetData>
  <mergeCells count="2">
    <mergeCell ref="M1:Q1"/>
    <mergeCell ref="B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G64"/>
  <sheetViews>
    <sheetView topLeftCell="H9" workbookViewId="0">
      <selection activeCell="X15" sqref="X15"/>
    </sheetView>
  </sheetViews>
  <sheetFormatPr defaultRowHeight="15"/>
  <cols>
    <col min="1" max="1" width="22.7109375" customWidth="1"/>
  </cols>
  <sheetData>
    <row r="2" spans="1:28">
      <c r="B2" s="2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P2" s="1" t="s">
        <v>1</v>
      </c>
      <c r="Q2" s="1" t="s">
        <v>2</v>
      </c>
      <c r="R2" s="1" t="s">
        <v>3</v>
      </c>
      <c r="S2" s="1" t="s">
        <v>4</v>
      </c>
      <c r="T2" s="1" t="s">
        <v>5</v>
      </c>
      <c r="U2" s="1" t="s">
        <v>6</v>
      </c>
      <c r="V2" s="1" t="s">
        <v>7</v>
      </c>
      <c r="W2" s="1" t="s">
        <v>8</v>
      </c>
      <c r="X2" s="1" t="s">
        <v>9</v>
      </c>
    </row>
    <row r="3" spans="1:28">
      <c r="A3" s="42" t="s">
        <v>42</v>
      </c>
      <c r="B3" s="1" t="s">
        <v>10</v>
      </c>
      <c r="C3" s="2">
        <v>0.03</v>
      </c>
      <c r="D3" s="2">
        <v>0.03</v>
      </c>
      <c r="E3" s="2">
        <v>0.02</v>
      </c>
      <c r="F3" s="2">
        <v>0.03</v>
      </c>
      <c r="G3" s="2">
        <v>0.03</v>
      </c>
      <c r="H3" s="2">
        <v>0.03</v>
      </c>
      <c r="I3" s="2">
        <v>0.03</v>
      </c>
      <c r="J3" s="2">
        <v>0.03</v>
      </c>
      <c r="K3" s="2">
        <v>0.03</v>
      </c>
      <c r="O3" s="1" t="s">
        <v>42</v>
      </c>
      <c r="P3" s="2">
        <v>0.3</v>
      </c>
      <c r="Q3" s="2">
        <v>0.28000000000000003</v>
      </c>
      <c r="R3" s="2">
        <v>0.26</v>
      </c>
      <c r="S3" s="2">
        <v>0.31</v>
      </c>
      <c r="T3" s="2">
        <v>0.31</v>
      </c>
      <c r="U3" s="2">
        <v>0.28999999999999998</v>
      </c>
      <c r="V3" s="2">
        <v>0.31</v>
      </c>
      <c r="W3" s="2">
        <v>0.31</v>
      </c>
      <c r="X3" s="2">
        <v>0.28999999999999998</v>
      </c>
    </row>
    <row r="4" spans="1:28">
      <c r="A4" s="43"/>
      <c r="B4" s="1" t="s">
        <v>11</v>
      </c>
      <c r="C4" s="2">
        <v>0.13</v>
      </c>
      <c r="D4" s="2">
        <v>0.13</v>
      </c>
      <c r="E4" s="2">
        <v>7.0000000000000007E-2</v>
      </c>
      <c r="F4" s="2">
        <v>0.14000000000000001</v>
      </c>
      <c r="G4" s="2">
        <v>0.15</v>
      </c>
      <c r="H4" s="2">
        <v>0.12</v>
      </c>
      <c r="I4" s="2">
        <v>0.14000000000000001</v>
      </c>
      <c r="J4" s="2">
        <v>0.15</v>
      </c>
      <c r="K4" s="2">
        <v>0.12</v>
      </c>
      <c r="O4" s="1" t="s">
        <v>43</v>
      </c>
      <c r="P4" s="12">
        <v>0.3</v>
      </c>
      <c r="Q4" s="12">
        <v>0.28000000000000003</v>
      </c>
      <c r="R4" s="12">
        <v>0.26</v>
      </c>
      <c r="S4" s="12">
        <v>0.31</v>
      </c>
      <c r="T4" s="12">
        <v>0.31</v>
      </c>
      <c r="U4" s="12">
        <v>0.28999999999999998</v>
      </c>
      <c r="V4" s="12">
        <v>0.31</v>
      </c>
      <c r="W4" s="12">
        <v>0.31</v>
      </c>
      <c r="X4" s="12">
        <v>0.28999999999999998</v>
      </c>
    </row>
    <row r="5" spans="1:28">
      <c r="A5" s="43"/>
      <c r="B5" s="1" t="s">
        <v>12</v>
      </c>
      <c r="C5" s="2">
        <v>0.28000000000000003</v>
      </c>
      <c r="D5" s="2">
        <v>0.24</v>
      </c>
      <c r="E5" s="2">
        <v>0.16</v>
      </c>
      <c r="F5" s="2">
        <v>0.28000000000000003</v>
      </c>
      <c r="G5" s="2">
        <v>0.27</v>
      </c>
      <c r="H5" s="2">
        <v>0.28000000000000003</v>
      </c>
      <c r="I5" s="2">
        <v>0.27</v>
      </c>
      <c r="J5" s="2">
        <v>0.27</v>
      </c>
      <c r="K5" s="2">
        <v>0.28000000000000003</v>
      </c>
      <c r="O5" s="1" t="s">
        <v>39</v>
      </c>
      <c r="P5" s="2">
        <v>0.26</v>
      </c>
      <c r="Q5" s="2">
        <v>0.21</v>
      </c>
      <c r="R5" s="2">
        <v>0.26</v>
      </c>
      <c r="S5" s="2">
        <v>0.25</v>
      </c>
      <c r="T5" s="2">
        <v>0.34</v>
      </c>
      <c r="U5" s="2">
        <v>0.28999999999999998</v>
      </c>
      <c r="V5" s="2">
        <v>0.25</v>
      </c>
      <c r="W5" s="2">
        <v>0.34</v>
      </c>
      <c r="X5" s="2">
        <v>0.28999999999999998</v>
      </c>
    </row>
    <row r="6" spans="1:28">
      <c r="A6" s="43"/>
      <c r="B6" s="1" t="s">
        <v>13</v>
      </c>
      <c r="C6" s="2">
        <v>0.3</v>
      </c>
      <c r="D6" s="2">
        <v>0.28000000000000003</v>
      </c>
      <c r="E6" s="2">
        <v>0.26</v>
      </c>
      <c r="F6" s="2">
        <v>0.31</v>
      </c>
      <c r="G6" s="2">
        <v>0.31</v>
      </c>
      <c r="H6" s="2">
        <v>0.28999999999999998</v>
      </c>
      <c r="I6" s="2">
        <v>0.31</v>
      </c>
      <c r="J6" s="2">
        <v>0.31</v>
      </c>
      <c r="K6" s="2">
        <v>0.28999999999999998</v>
      </c>
      <c r="O6" s="1" t="s">
        <v>40</v>
      </c>
      <c r="P6" s="2">
        <v>0.31</v>
      </c>
      <c r="Q6" s="2">
        <v>0.3</v>
      </c>
      <c r="R6" s="2">
        <v>0.19</v>
      </c>
      <c r="S6" s="2">
        <v>0.33</v>
      </c>
      <c r="T6" s="2">
        <v>0.36</v>
      </c>
      <c r="U6" s="2">
        <v>0.33</v>
      </c>
      <c r="V6" s="2">
        <v>0.33</v>
      </c>
      <c r="W6" s="2">
        <v>0.36</v>
      </c>
      <c r="X6" s="2">
        <v>0.33</v>
      </c>
    </row>
    <row r="7" spans="1:28">
      <c r="A7" s="43"/>
      <c r="B7" s="1" t="s">
        <v>14</v>
      </c>
      <c r="C7" s="2">
        <v>0.42</v>
      </c>
      <c r="D7" s="2">
        <v>0.37</v>
      </c>
      <c r="E7" s="2">
        <v>0.45</v>
      </c>
      <c r="F7" s="2">
        <v>0.42</v>
      </c>
      <c r="G7" s="2">
        <v>0.44</v>
      </c>
      <c r="H7" s="2">
        <v>0.39</v>
      </c>
      <c r="I7" s="2">
        <v>0.42</v>
      </c>
      <c r="J7" s="2">
        <v>0.44</v>
      </c>
      <c r="K7" s="2">
        <v>0.38</v>
      </c>
      <c r="O7" s="1" t="s">
        <v>41</v>
      </c>
      <c r="P7" s="2">
        <v>0.37</v>
      </c>
      <c r="Q7" s="2">
        <v>0.35</v>
      </c>
      <c r="R7" s="2">
        <v>0.34</v>
      </c>
      <c r="S7" s="2">
        <v>0.39</v>
      </c>
      <c r="T7" s="2">
        <v>0.41</v>
      </c>
      <c r="U7" s="2">
        <v>0.38</v>
      </c>
      <c r="V7" s="2">
        <v>0.39</v>
      </c>
      <c r="W7" s="2">
        <v>0.41</v>
      </c>
      <c r="X7" s="2">
        <v>0.37</v>
      </c>
    </row>
    <row r="8" spans="1:28">
      <c r="A8" s="43"/>
      <c r="B8" s="1" t="s">
        <v>15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O8" s="12" t="s">
        <v>13</v>
      </c>
      <c r="P8" s="12">
        <v>0.36</v>
      </c>
      <c r="Q8" s="12">
        <v>0.3</v>
      </c>
      <c r="R8" s="12">
        <v>0.17</v>
      </c>
      <c r="S8" s="12">
        <v>0.35</v>
      </c>
      <c r="T8" s="12">
        <v>0.28999999999999998</v>
      </c>
      <c r="U8" s="12">
        <v>0.24</v>
      </c>
      <c r="V8" s="12">
        <v>0.35</v>
      </c>
      <c r="W8" s="12">
        <v>0.28999999999999998</v>
      </c>
      <c r="X8" s="12">
        <v>0.24</v>
      </c>
    </row>
    <row r="9" spans="1:28">
      <c r="A9" s="43"/>
      <c r="B9" s="1" t="s">
        <v>16</v>
      </c>
      <c r="C9" s="2">
        <v>0.2</v>
      </c>
      <c r="D9" s="2">
        <v>0.19</v>
      </c>
      <c r="E9" s="2">
        <v>0.23</v>
      </c>
      <c r="F9" s="2">
        <v>0.2</v>
      </c>
      <c r="G9" s="2">
        <v>0.2</v>
      </c>
      <c r="H9" s="2">
        <v>0.2</v>
      </c>
      <c r="I9" s="2">
        <v>0.2</v>
      </c>
      <c r="J9" s="2">
        <v>0.2</v>
      </c>
      <c r="K9" s="2">
        <v>0.2</v>
      </c>
    </row>
    <row r="10" spans="1:28">
      <c r="A10" s="44"/>
      <c r="B10" s="1" t="s">
        <v>17</v>
      </c>
      <c r="C10" s="2">
        <v>58</v>
      </c>
      <c r="D10" s="2">
        <v>58</v>
      </c>
      <c r="E10" s="2">
        <v>58</v>
      </c>
      <c r="F10" s="2">
        <v>58</v>
      </c>
      <c r="G10" s="2">
        <v>58</v>
      </c>
      <c r="H10" s="2">
        <v>58</v>
      </c>
      <c r="I10" s="2">
        <v>58</v>
      </c>
      <c r="J10" s="2">
        <v>58</v>
      </c>
      <c r="K10" s="2">
        <v>58</v>
      </c>
    </row>
    <row r="11" spans="1:28">
      <c r="A11" s="6"/>
      <c r="B11" s="5"/>
      <c r="C11" s="4"/>
      <c r="D11" s="4"/>
      <c r="E11" s="4"/>
      <c r="F11" s="4"/>
      <c r="G11" s="4"/>
      <c r="H11" s="4"/>
      <c r="I11" s="4"/>
      <c r="J11" s="4"/>
      <c r="K11" s="4"/>
    </row>
    <row r="12" spans="1:28">
      <c r="A12" s="41" t="s">
        <v>43</v>
      </c>
      <c r="B12" s="17" t="s">
        <v>10</v>
      </c>
      <c r="C12" s="16">
        <v>0.03</v>
      </c>
      <c r="D12" s="16">
        <v>0.03</v>
      </c>
      <c r="E12" s="16">
        <v>0.02</v>
      </c>
      <c r="F12" s="16">
        <v>0.03</v>
      </c>
      <c r="G12" s="16">
        <v>0.03</v>
      </c>
      <c r="H12" s="16">
        <v>0.03</v>
      </c>
      <c r="I12" s="16">
        <v>0.03</v>
      </c>
      <c r="J12" s="16">
        <v>0.03</v>
      </c>
      <c r="K12" s="16">
        <v>0.03</v>
      </c>
      <c r="P12" s="2"/>
      <c r="Q12" s="1" t="s">
        <v>42</v>
      </c>
      <c r="R12" s="1" t="s">
        <v>43</v>
      </c>
      <c r="S12" s="36" t="s">
        <v>39</v>
      </c>
      <c r="T12" s="37" t="s">
        <v>49</v>
      </c>
      <c r="U12" s="37" t="s">
        <v>50</v>
      </c>
      <c r="V12" s="37" t="s">
        <v>48</v>
      </c>
    </row>
    <row r="13" spans="1:28">
      <c r="A13" s="41"/>
      <c r="B13" s="17" t="s">
        <v>11</v>
      </c>
      <c r="C13" s="16">
        <v>0.13</v>
      </c>
      <c r="D13" s="16">
        <v>0.13</v>
      </c>
      <c r="E13" s="16">
        <v>7.0000000000000007E-2</v>
      </c>
      <c r="F13" s="16">
        <v>0.14000000000000001</v>
      </c>
      <c r="G13" s="16">
        <v>0.15</v>
      </c>
      <c r="H13" s="16">
        <v>0.12</v>
      </c>
      <c r="I13" s="16">
        <v>0.14000000000000001</v>
      </c>
      <c r="J13" s="16">
        <v>0.15</v>
      </c>
      <c r="K13" s="16">
        <v>0.12</v>
      </c>
      <c r="P13" s="2" t="s">
        <v>45</v>
      </c>
      <c r="Q13" s="2">
        <v>0</v>
      </c>
      <c r="R13" s="2">
        <v>0</v>
      </c>
      <c r="S13" s="2">
        <v>1</v>
      </c>
      <c r="T13" s="2">
        <v>2</v>
      </c>
      <c r="U13" s="2">
        <v>3</v>
      </c>
      <c r="V13" s="40" t="s">
        <v>13</v>
      </c>
    </row>
    <row r="14" spans="1:28">
      <c r="A14" s="41"/>
      <c r="B14" s="17" t="s">
        <v>12</v>
      </c>
      <c r="C14" s="16">
        <v>0.28000000000000003</v>
      </c>
      <c r="D14" s="16">
        <v>0.24</v>
      </c>
      <c r="E14" s="16">
        <v>0.16</v>
      </c>
      <c r="F14" s="16">
        <v>0.28000000000000003</v>
      </c>
      <c r="G14" s="16">
        <v>0.27</v>
      </c>
      <c r="H14" s="16">
        <v>0.28000000000000003</v>
      </c>
      <c r="I14" s="16">
        <v>0.27</v>
      </c>
      <c r="J14" s="16">
        <v>0.27</v>
      </c>
      <c r="K14" s="16">
        <v>0.28000000000000003</v>
      </c>
      <c r="P14" s="10" t="s">
        <v>1</v>
      </c>
      <c r="Q14" s="2">
        <v>0.3</v>
      </c>
      <c r="R14" s="2">
        <v>0.3</v>
      </c>
      <c r="S14" s="2">
        <v>0.26</v>
      </c>
      <c r="T14" s="2">
        <v>0.31</v>
      </c>
      <c r="U14" s="2">
        <v>0.37</v>
      </c>
      <c r="V14" s="40">
        <v>0.36</v>
      </c>
      <c r="W14" s="38"/>
      <c r="X14" s="2"/>
      <c r="Y14" s="2"/>
      <c r="Z14" s="2"/>
      <c r="AA14" s="2"/>
      <c r="AB14" s="12"/>
    </row>
    <row r="15" spans="1:28">
      <c r="A15" s="41"/>
      <c r="B15" s="17" t="s">
        <v>13</v>
      </c>
      <c r="C15" s="16">
        <v>0.3</v>
      </c>
      <c r="D15" s="16">
        <v>0.28000000000000003</v>
      </c>
      <c r="E15" s="16">
        <v>0.26</v>
      </c>
      <c r="F15" s="16">
        <v>0.31</v>
      </c>
      <c r="G15" s="16">
        <v>0.31</v>
      </c>
      <c r="H15" s="16">
        <v>0.28999999999999998</v>
      </c>
      <c r="I15" s="16">
        <v>0.31</v>
      </c>
      <c r="J15" s="16">
        <v>0.31</v>
      </c>
      <c r="K15" s="16">
        <v>0.28999999999999998</v>
      </c>
      <c r="P15" s="10" t="s">
        <v>2</v>
      </c>
      <c r="Q15" s="2">
        <v>0.28000000000000003</v>
      </c>
      <c r="R15" s="2">
        <v>0.28000000000000003</v>
      </c>
      <c r="S15" s="2">
        <v>0.21</v>
      </c>
      <c r="T15" s="2">
        <v>0.3</v>
      </c>
      <c r="U15" s="2">
        <v>0.35</v>
      </c>
      <c r="V15" s="40">
        <v>0.3</v>
      </c>
      <c r="W15" s="38"/>
      <c r="X15" s="2"/>
      <c r="Y15" s="2"/>
      <c r="Z15" s="2"/>
      <c r="AA15" s="2"/>
      <c r="AB15" s="12"/>
    </row>
    <row r="16" spans="1:28">
      <c r="A16" s="41"/>
      <c r="B16" s="17" t="s">
        <v>14</v>
      </c>
      <c r="C16" s="16">
        <v>0.42</v>
      </c>
      <c r="D16" s="16">
        <v>0.37</v>
      </c>
      <c r="E16" s="16">
        <v>0.45</v>
      </c>
      <c r="F16" s="16">
        <v>0.42</v>
      </c>
      <c r="G16" s="16">
        <v>0.44</v>
      </c>
      <c r="H16" s="16">
        <v>0.39</v>
      </c>
      <c r="I16" s="16">
        <v>0.42</v>
      </c>
      <c r="J16" s="16">
        <v>0.44</v>
      </c>
      <c r="K16" s="16">
        <v>0.38</v>
      </c>
      <c r="P16" s="10" t="s">
        <v>3</v>
      </c>
      <c r="Q16" s="2">
        <v>0.26</v>
      </c>
      <c r="R16" s="2">
        <v>0.26</v>
      </c>
      <c r="S16" s="2">
        <v>0.26</v>
      </c>
      <c r="T16" s="2">
        <v>0.19</v>
      </c>
      <c r="U16" s="2">
        <v>0.34</v>
      </c>
      <c r="V16" s="40">
        <v>0.17</v>
      </c>
      <c r="W16" s="38"/>
      <c r="X16" s="2"/>
      <c r="Y16" s="2"/>
      <c r="Z16" s="2"/>
      <c r="AA16" s="2"/>
      <c r="AB16" s="12"/>
    </row>
    <row r="17" spans="1:28">
      <c r="A17" s="41"/>
      <c r="B17" s="17" t="s">
        <v>15</v>
      </c>
      <c r="C17" s="16">
        <v>1</v>
      </c>
      <c r="D17" s="16">
        <v>1</v>
      </c>
      <c r="E17" s="16">
        <v>1</v>
      </c>
      <c r="F17" s="16">
        <v>1</v>
      </c>
      <c r="G17" s="16">
        <v>1</v>
      </c>
      <c r="H17" s="16">
        <v>1</v>
      </c>
      <c r="I17" s="16">
        <v>1</v>
      </c>
      <c r="J17" s="16">
        <v>1</v>
      </c>
      <c r="K17" s="16">
        <v>1</v>
      </c>
      <c r="P17" s="10" t="s">
        <v>4</v>
      </c>
      <c r="Q17" s="2">
        <v>0.31</v>
      </c>
      <c r="R17" s="2">
        <v>0.31</v>
      </c>
      <c r="S17" s="2">
        <v>0.25</v>
      </c>
      <c r="T17" s="2">
        <v>0.33</v>
      </c>
      <c r="U17" s="2">
        <v>0.39</v>
      </c>
      <c r="V17" s="40">
        <v>0.35</v>
      </c>
      <c r="W17" s="38"/>
      <c r="X17" s="2"/>
      <c r="Y17" s="2"/>
      <c r="Z17" s="2"/>
      <c r="AA17" s="2"/>
      <c r="AB17" s="12"/>
    </row>
    <row r="18" spans="1:28">
      <c r="A18" s="41"/>
      <c r="B18" s="17" t="s">
        <v>16</v>
      </c>
      <c r="C18" s="16">
        <v>0.2</v>
      </c>
      <c r="D18" s="16">
        <v>0.19</v>
      </c>
      <c r="E18" s="16">
        <v>0.23</v>
      </c>
      <c r="F18" s="16">
        <v>0.2</v>
      </c>
      <c r="G18" s="16">
        <v>0.2</v>
      </c>
      <c r="H18" s="16">
        <v>0.2</v>
      </c>
      <c r="I18" s="16">
        <v>0.2</v>
      </c>
      <c r="J18" s="16">
        <v>0.2</v>
      </c>
      <c r="K18" s="16">
        <v>0.2</v>
      </c>
      <c r="P18" s="10" t="s">
        <v>5</v>
      </c>
      <c r="Q18" s="2">
        <v>0.31</v>
      </c>
      <c r="R18" s="2">
        <v>0.31</v>
      </c>
      <c r="S18" s="2">
        <v>0.34</v>
      </c>
      <c r="T18" s="2">
        <v>0.36</v>
      </c>
      <c r="U18" s="2">
        <v>0.41</v>
      </c>
      <c r="V18" s="40">
        <v>0.28999999999999998</v>
      </c>
      <c r="W18" s="38"/>
      <c r="X18" s="2"/>
      <c r="Y18" s="2"/>
      <c r="Z18" s="2"/>
      <c r="AA18" s="2"/>
      <c r="AB18" s="12"/>
    </row>
    <row r="19" spans="1:28" ht="30">
      <c r="A19" s="41"/>
      <c r="B19" s="17" t="s">
        <v>17</v>
      </c>
      <c r="C19" s="16">
        <v>58</v>
      </c>
      <c r="D19" s="16">
        <v>58</v>
      </c>
      <c r="E19" s="16">
        <v>58</v>
      </c>
      <c r="F19" s="16">
        <v>58</v>
      </c>
      <c r="G19" s="16">
        <v>58</v>
      </c>
      <c r="H19" s="16">
        <v>58</v>
      </c>
      <c r="I19" s="16">
        <v>58</v>
      </c>
      <c r="J19" s="16">
        <v>58</v>
      </c>
      <c r="K19" s="16">
        <v>58</v>
      </c>
      <c r="P19" s="10" t="s">
        <v>6</v>
      </c>
      <c r="Q19" s="2">
        <v>0.28999999999999998</v>
      </c>
      <c r="R19" s="2">
        <v>0.28999999999999998</v>
      </c>
      <c r="S19" s="2">
        <v>0.28999999999999998</v>
      </c>
      <c r="T19" s="2">
        <v>0.33</v>
      </c>
      <c r="U19" s="2">
        <v>0.38</v>
      </c>
      <c r="V19" s="40">
        <v>0.24</v>
      </c>
      <c r="W19" s="38"/>
      <c r="X19" s="2"/>
      <c r="Y19" s="2"/>
      <c r="Z19" s="2"/>
      <c r="AA19" s="2"/>
      <c r="AB19" s="12"/>
    </row>
    <row r="20" spans="1:28">
      <c r="P20" s="10" t="s">
        <v>7</v>
      </c>
      <c r="Q20" s="2">
        <v>0.31</v>
      </c>
      <c r="R20" s="2">
        <v>0.31</v>
      </c>
      <c r="S20" s="2">
        <v>0.25</v>
      </c>
      <c r="T20" s="2">
        <v>0.33</v>
      </c>
      <c r="U20" s="2">
        <v>0.39</v>
      </c>
      <c r="V20" s="40">
        <v>0.35</v>
      </c>
      <c r="W20" s="38"/>
      <c r="X20" s="2"/>
      <c r="Y20" s="2"/>
      <c r="Z20" s="2"/>
      <c r="AA20" s="2"/>
      <c r="AB20" s="12"/>
    </row>
    <row r="21" spans="1:28">
      <c r="A21" s="42" t="s">
        <v>39</v>
      </c>
      <c r="B21" s="1" t="s">
        <v>10</v>
      </c>
      <c r="C21" s="2">
        <v>0.03</v>
      </c>
      <c r="D21" s="2">
        <v>0.01</v>
      </c>
      <c r="E21" s="2">
        <v>0.02</v>
      </c>
      <c r="F21" s="2">
        <v>0.03</v>
      </c>
      <c r="G21" s="2">
        <v>0.03</v>
      </c>
      <c r="H21" s="2">
        <v>0.02</v>
      </c>
      <c r="I21" s="2">
        <v>0.03</v>
      </c>
      <c r="J21" s="2">
        <v>0.03</v>
      </c>
      <c r="K21" s="2">
        <v>0.02</v>
      </c>
      <c r="P21" s="10" t="s">
        <v>8</v>
      </c>
      <c r="Q21" s="2">
        <v>0.31</v>
      </c>
      <c r="R21" s="2">
        <v>0.31</v>
      </c>
      <c r="S21" s="2">
        <v>0.34</v>
      </c>
      <c r="T21" s="2">
        <v>0.36</v>
      </c>
      <c r="U21" s="2">
        <v>0.41</v>
      </c>
      <c r="V21" s="40">
        <v>0.28999999999999998</v>
      </c>
      <c r="W21" s="38"/>
      <c r="X21" s="2"/>
      <c r="Y21" s="2"/>
      <c r="Z21" s="2"/>
      <c r="AA21" s="2"/>
      <c r="AB21" s="12"/>
    </row>
    <row r="22" spans="1:28">
      <c r="A22" s="43"/>
      <c r="B22" s="1" t="s">
        <v>11</v>
      </c>
      <c r="C22" s="2">
        <v>0.1</v>
      </c>
      <c r="D22" s="2">
        <v>0.09</v>
      </c>
      <c r="E22" s="2">
        <v>0.08</v>
      </c>
      <c r="F22" s="2">
        <v>0.1</v>
      </c>
      <c r="G22" s="2">
        <v>0.15</v>
      </c>
      <c r="H22" s="2">
        <v>0.11</v>
      </c>
      <c r="I22" s="2">
        <v>0.1</v>
      </c>
      <c r="J22" s="2">
        <v>0.15</v>
      </c>
      <c r="K22" s="2">
        <v>0.11</v>
      </c>
      <c r="P22" s="10" t="s">
        <v>9</v>
      </c>
      <c r="Q22" s="2">
        <v>0.28999999999999998</v>
      </c>
      <c r="R22" s="2">
        <v>0.28999999999999998</v>
      </c>
      <c r="S22" s="2">
        <v>0.28999999999999998</v>
      </c>
      <c r="T22" s="2">
        <v>0.33</v>
      </c>
      <c r="U22" s="2">
        <v>0.37</v>
      </c>
      <c r="V22" s="40">
        <v>0.24</v>
      </c>
      <c r="W22" s="38"/>
      <c r="X22" s="2"/>
      <c r="Y22" s="2"/>
      <c r="Z22" s="2"/>
      <c r="AA22" s="2"/>
      <c r="AB22" s="12"/>
    </row>
    <row r="23" spans="1:28">
      <c r="A23" s="43"/>
      <c r="B23" s="1" t="s">
        <v>12</v>
      </c>
      <c r="C23" s="2">
        <v>0.24</v>
      </c>
      <c r="D23" s="2">
        <v>0.19</v>
      </c>
      <c r="E23" s="2">
        <v>0.2</v>
      </c>
      <c r="F23" s="2">
        <v>0.22</v>
      </c>
      <c r="G23" s="2">
        <v>0.31</v>
      </c>
      <c r="H23" s="2">
        <v>0.27</v>
      </c>
      <c r="I23" s="2">
        <v>0.22</v>
      </c>
      <c r="J23" s="2">
        <v>0.31</v>
      </c>
      <c r="K23" s="2">
        <v>0.27</v>
      </c>
    </row>
    <row r="24" spans="1:28">
      <c r="A24" s="43"/>
      <c r="B24" s="1" t="s">
        <v>13</v>
      </c>
      <c r="C24" s="2">
        <v>0.26</v>
      </c>
      <c r="D24" s="2">
        <v>0.21</v>
      </c>
      <c r="E24" s="2">
        <v>0.26</v>
      </c>
      <c r="F24" s="2">
        <v>0.25</v>
      </c>
      <c r="G24" s="2">
        <v>0.34</v>
      </c>
      <c r="H24" s="2">
        <v>0.28999999999999998</v>
      </c>
      <c r="I24" s="2">
        <v>0.25</v>
      </c>
      <c r="J24" s="2">
        <v>0.34</v>
      </c>
      <c r="K24" s="2">
        <v>0.28999999999999998</v>
      </c>
    </row>
    <row r="25" spans="1:28">
      <c r="A25" s="43"/>
      <c r="B25" s="1" t="s">
        <v>14</v>
      </c>
      <c r="C25" s="2">
        <v>0.34</v>
      </c>
      <c r="D25" s="2">
        <v>0.28000000000000003</v>
      </c>
      <c r="E25" s="2">
        <v>0.43</v>
      </c>
      <c r="F25" s="2">
        <v>0.34</v>
      </c>
      <c r="G25" s="2">
        <v>0.49</v>
      </c>
      <c r="H25" s="2">
        <v>0.43</v>
      </c>
      <c r="I25" s="2">
        <v>0.34</v>
      </c>
      <c r="J25" s="2">
        <v>0.49</v>
      </c>
      <c r="K25" s="2">
        <v>0.43</v>
      </c>
      <c r="P25" s="2"/>
      <c r="Q25" s="1" t="s">
        <v>42</v>
      </c>
      <c r="R25" s="1" t="s">
        <v>43</v>
      </c>
      <c r="S25" s="36" t="s">
        <v>39</v>
      </c>
      <c r="T25" s="37" t="s">
        <v>49</v>
      </c>
      <c r="U25" s="37" t="s">
        <v>50</v>
      </c>
      <c r="V25" s="37" t="s">
        <v>48</v>
      </c>
    </row>
    <row r="26" spans="1:28">
      <c r="A26" s="43"/>
      <c r="B26" s="1" t="s">
        <v>15</v>
      </c>
      <c r="C26" s="2">
        <v>0.67</v>
      </c>
      <c r="D26" s="2">
        <v>0.71</v>
      </c>
      <c r="E26" s="2">
        <v>0.71</v>
      </c>
      <c r="F26" s="2">
        <v>0.66</v>
      </c>
      <c r="G26" s="2">
        <v>0.85</v>
      </c>
      <c r="H26" s="2">
        <v>0.88</v>
      </c>
      <c r="I26" s="2">
        <v>0.66</v>
      </c>
      <c r="J26" s="2">
        <v>0.85</v>
      </c>
      <c r="K26" s="2">
        <v>0.88</v>
      </c>
      <c r="P26" s="2"/>
      <c r="Q26" s="2">
        <v>0</v>
      </c>
      <c r="R26" s="2">
        <v>0</v>
      </c>
      <c r="S26" s="2">
        <v>-18.500946341638652</v>
      </c>
      <c r="T26" s="2">
        <v>238.43819068901311</v>
      </c>
      <c r="U26" s="2">
        <v>357.75523644285681</v>
      </c>
      <c r="V26" s="2"/>
    </row>
    <row r="27" spans="1:28">
      <c r="A27" s="43"/>
      <c r="B27" s="1" t="s">
        <v>16</v>
      </c>
      <c r="C27" s="2">
        <v>0.16</v>
      </c>
      <c r="D27" s="2">
        <v>0.15</v>
      </c>
      <c r="E27" s="2">
        <v>0.2</v>
      </c>
      <c r="F27" s="2">
        <v>0.16</v>
      </c>
      <c r="G27" s="2">
        <v>0.22</v>
      </c>
      <c r="H27" s="2">
        <v>0.21</v>
      </c>
      <c r="I27" s="2">
        <v>0.16</v>
      </c>
      <c r="J27" s="2">
        <v>0.22</v>
      </c>
      <c r="K27" s="2">
        <v>0.21</v>
      </c>
      <c r="P27" s="2"/>
      <c r="Q27" s="2">
        <v>0</v>
      </c>
      <c r="R27" s="2">
        <v>0</v>
      </c>
      <c r="S27" s="2">
        <v>-60.414373793710261</v>
      </c>
      <c r="T27" s="2">
        <v>32.200380817142509</v>
      </c>
      <c r="U27" s="2">
        <v>108.58388887892443</v>
      </c>
      <c r="V27" s="2"/>
    </row>
    <row r="28" spans="1:28">
      <c r="A28" s="44"/>
      <c r="B28" s="1" t="s">
        <v>17</v>
      </c>
      <c r="C28" s="2">
        <v>58</v>
      </c>
      <c r="D28" s="2">
        <v>58</v>
      </c>
      <c r="E28" s="2">
        <v>58</v>
      </c>
      <c r="F28" s="2">
        <v>58</v>
      </c>
      <c r="G28" s="2">
        <v>58</v>
      </c>
      <c r="H28" s="2">
        <v>58</v>
      </c>
      <c r="I28" s="2">
        <v>58</v>
      </c>
      <c r="J28" s="2">
        <v>58</v>
      </c>
      <c r="K28" s="2">
        <v>58</v>
      </c>
      <c r="P28" s="10" t="s">
        <v>1</v>
      </c>
      <c r="Q28" s="2">
        <v>0.3</v>
      </c>
      <c r="R28" s="11">
        <f t="shared" ref="R28:R36" si="0">(R14-Q14)/Q14</f>
        <v>0</v>
      </c>
      <c r="S28" s="11">
        <f t="shared" ref="S28:S36" si="1">(S14-Q14)/Q14</f>
        <v>-0.13333333333333328</v>
      </c>
      <c r="T28" s="11">
        <f t="shared" ref="T28:T36" si="2">(T14-Q14)/Q14</f>
        <v>3.3333333333333368E-2</v>
      </c>
      <c r="U28" s="11">
        <f t="shared" ref="U28:U36" si="3">(U14-Q14)/Q14</f>
        <v>0.23333333333333336</v>
      </c>
      <c r="V28" s="11">
        <f>(V14-Q14)/Q14</f>
        <v>0.2</v>
      </c>
      <c r="X28">
        <f>V14/Q14</f>
        <v>1.2</v>
      </c>
      <c r="Y28">
        <f>T14/Q14</f>
        <v>1.0333333333333334</v>
      </c>
    </row>
    <row r="29" spans="1:28">
      <c r="P29" s="10" t="s">
        <v>2</v>
      </c>
      <c r="Q29" s="2">
        <v>0.28000000000000003</v>
      </c>
      <c r="R29" s="11">
        <f t="shared" si="0"/>
        <v>0</v>
      </c>
      <c r="S29" s="11">
        <f t="shared" si="1"/>
        <v>-0.25000000000000011</v>
      </c>
      <c r="T29" s="11">
        <f t="shared" si="2"/>
        <v>7.1428571428571286E-2</v>
      </c>
      <c r="U29" s="11">
        <f t="shared" si="3"/>
        <v>0.24999999999999981</v>
      </c>
      <c r="V29" s="11">
        <f t="shared" ref="V29:V36" si="4">(V15-Q15)/Q15</f>
        <v>7.1428571428571286E-2</v>
      </c>
      <c r="X29">
        <f t="shared" ref="X29:X36" si="5">V15/Q15</f>
        <v>1.0714285714285714</v>
      </c>
      <c r="Y29">
        <f t="shared" ref="Y29:Y36" si="6">T15/Q15</f>
        <v>1.0714285714285714</v>
      </c>
    </row>
    <row r="30" spans="1:28">
      <c r="A30" s="42" t="s">
        <v>40</v>
      </c>
      <c r="B30" s="1" t="s">
        <v>10</v>
      </c>
      <c r="C30" s="2">
        <v>0.02</v>
      </c>
      <c r="D30" s="2">
        <v>0.03</v>
      </c>
      <c r="E30" s="2">
        <v>0.02</v>
      </c>
      <c r="F30" s="2">
        <v>0.03</v>
      </c>
      <c r="G30" s="2">
        <v>0.02</v>
      </c>
      <c r="H30" s="2">
        <v>0.03</v>
      </c>
      <c r="I30" s="2">
        <v>0.03</v>
      </c>
      <c r="J30" s="2">
        <v>0.02</v>
      </c>
      <c r="K30" s="2">
        <v>0.03</v>
      </c>
      <c r="P30" s="10" t="s">
        <v>3</v>
      </c>
      <c r="Q30" s="2">
        <v>0.26</v>
      </c>
      <c r="R30" s="11">
        <f t="shared" si="0"/>
        <v>0</v>
      </c>
      <c r="S30" s="11">
        <f t="shared" si="1"/>
        <v>0</v>
      </c>
      <c r="T30" s="11">
        <f t="shared" si="2"/>
        <v>-0.26923076923076927</v>
      </c>
      <c r="U30" s="11">
        <f t="shared" si="3"/>
        <v>0.30769230769230776</v>
      </c>
      <c r="V30" s="11">
        <f t="shared" si="4"/>
        <v>-0.34615384615384615</v>
      </c>
      <c r="X30">
        <f t="shared" si="5"/>
        <v>0.65384615384615385</v>
      </c>
      <c r="Y30">
        <f t="shared" si="6"/>
        <v>0.73076923076923073</v>
      </c>
    </row>
    <row r="31" spans="1:28">
      <c r="A31" s="43"/>
      <c r="B31" s="1" t="s">
        <v>11</v>
      </c>
      <c r="C31" s="2">
        <v>0.12</v>
      </c>
      <c r="D31" s="2">
        <v>0.15</v>
      </c>
      <c r="E31" s="2">
        <v>0.05</v>
      </c>
      <c r="F31" s="2">
        <v>0.14000000000000001</v>
      </c>
      <c r="G31" s="2">
        <v>0.19</v>
      </c>
      <c r="H31" s="2">
        <v>0.17</v>
      </c>
      <c r="I31" s="2">
        <v>0.14000000000000001</v>
      </c>
      <c r="J31" s="2">
        <v>0.19</v>
      </c>
      <c r="K31" s="2">
        <v>0.17</v>
      </c>
      <c r="P31" s="10" t="s">
        <v>4</v>
      </c>
      <c r="Q31" s="2">
        <v>0.31</v>
      </c>
      <c r="R31" s="11">
        <f t="shared" si="0"/>
        <v>0</v>
      </c>
      <c r="S31" s="11">
        <f t="shared" si="1"/>
        <v>-0.19354838709677419</v>
      </c>
      <c r="T31" s="11">
        <f t="shared" si="2"/>
        <v>6.4516129032258118E-2</v>
      </c>
      <c r="U31" s="11">
        <f t="shared" si="3"/>
        <v>0.25806451612903231</v>
      </c>
      <c r="V31" s="11">
        <f t="shared" si="4"/>
        <v>0.12903225806451607</v>
      </c>
      <c r="X31">
        <f t="shared" si="5"/>
        <v>1.129032258064516</v>
      </c>
      <c r="Y31">
        <f t="shared" si="6"/>
        <v>1.0645161290322582</v>
      </c>
    </row>
    <row r="32" spans="1:28">
      <c r="A32" s="43"/>
      <c r="B32" s="1" t="s">
        <v>12</v>
      </c>
      <c r="C32" s="2">
        <v>0.27</v>
      </c>
      <c r="D32" s="2">
        <v>0.28999999999999998</v>
      </c>
      <c r="E32" s="2">
        <v>0.11</v>
      </c>
      <c r="F32" s="2">
        <v>0.3</v>
      </c>
      <c r="G32" s="2">
        <v>0.36</v>
      </c>
      <c r="H32" s="2">
        <v>0.31</v>
      </c>
      <c r="I32" s="2">
        <v>0.3</v>
      </c>
      <c r="J32" s="2">
        <v>0.36</v>
      </c>
      <c r="K32" s="2">
        <v>0.31</v>
      </c>
      <c r="P32" s="10" t="s">
        <v>5</v>
      </c>
      <c r="Q32" s="2">
        <v>0.31</v>
      </c>
      <c r="R32" s="11">
        <f t="shared" si="0"/>
        <v>0</v>
      </c>
      <c r="S32" s="11">
        <f t="shared" si="1"/>
        <v>9.6774193548387177E-2</v>
      </c>
      <c r="T32" s="11">
        <f t="shared" si="2"/>
        <v>0.16129032258064513</v>
      </c>
      <c r="U32" s="11">
        <f t="shared" si="3"/>
        <v>0.32258064516129026</v>
      </c>
      <c r="V32" s="11">
        <f t="shared" si="4"/>
        <v>-6.4516129032258118E-2</v>
      </c>
      <c r="X32">
        <f t="shared" si="5"/>
        <v>0.93548387096774188</v>
      </c>
      <c r="Y32">
        <f t="shared" si="6"/>
        <v>1.161290322580645</v>
      </c>
    </row>
    <row r="33" spans="1:33">
      <c r="A33" s="43"/>
      <c r="B33" s="1" t="s">
        <v>13</v>
      </c>
      <c r="C33" s="2">
        <v>0.31</v>
      </c>
      <c r="D33" s="2">
        <v>0.3</v>
      </c>
      <c r="E33" s="2">
        <v>0.19</v>
      </c>
      <c r="F33" s="2">
        <v>0.33</v>
      </c>
      <c r="G33" s="2">
        <v>0.36</v>
      </c>
      <c r="H33" s="2">
        <v>0.33</v>
      </c>
      <c r="I33" s="2">
        <v>0.33</v>
      </c>
      <c r="J33" s="2">
        <v>0.36</v>
      </c>
      <c r="K33" s="2">
        <v>0.33</v>
      </c>
      <c r="P33" s="10" t="s">
        <v>6</v>
      </c>
      <c r="Q33" s="2">
        <v>0.28999999999999998</v>
      </c>
      <c r="R33" s="11">
        <f t="shared" si="0"/>
        <v>0</v>
      </c>
      <c r="S33" s="11">
        <f t="shared" si="1"/>
        <v>0</v>
      </c>
      <c r="T33" s="11">
        <f t="shared" si="2"/>
        <v>0.13793103448275876</v>
      </c>
      <c r="U33" s="11">
        <f t="shared" si="3"/>
        <v>0.31034482758620702</v>
      </c>
      <c r="V33" s="11">
        <f t="shared" si="4"/>
        <v>-0.17241379310344826</v>
      </c>
      <c r="X33">
        <f t="shared" si="5"/>
        <v>0.82758620689655171</v>
      </c>
      <c r="Y33">
        <f t="shared" si="6"/>
        <v>1.1379310344827587</v>
      </c>
    </row>
    <row r="34" spans="1:33">
      <c r="A34" s="43"/>
      <c r="B34" s="1" t="s">
        <v>14</v>
      </c>
      <c r="C34" s="2">
        <v>0.47</v>
      </c>
      <c r="D34" s="2">
        <v>0.46</v>
      </c>
      <c r="E34" s="2">
        <v>0.39</v>
      </c>
      <c r="F34" s="2">
        <v>0.49</v>
      </c>
      <c r="G34" s="2">
        <v>0.5</v>
      </c>
      <c r="H34" s="2">
        <v>0.47</v>
      </c>
      <c r="I34" s="2">
        <v>0.48</v>
      </c>
      <c r="J34" s="2">
        <v>0.5</v>
      </c>
      <c r="K34" s="2">
        <v>0.47</v>
      </c>
      <c r="P34" s="10" t="s">
        <v>7</v>
      </c>
      <c r="Q34" s="2">
        <v>0.31</v>
      </c>
      <c r="R34" s="11">
        <f t="shared" si="0"/>
        <v>0</v>
      </c>
      <c r="S34" s="11">
        <f t="shared" si="1"/>
        <v>-0.19354838709677419</v>
      </c>
      <c r="T34" s="11">
        <f t="shared" si="2"/>
        <v>6.4516129032258118E-2</v>
      </c>
      <c r="U34" s="11">
        <f t="shared" si="3"/>
        <v>0.25806451612903231</v>
      </c>
      <c r="V34" s="11">
        <f t="shared" si="4"/>
        <v>0.12903225806451607</v>
      </c>
      <c r="X34">
        <f t="shared" si="5"/>
        <v>1.129032258064516</v>
      </c>
      <c r="Y34">
        <f t="shared" si="6"/>
        <v>1.0645161290322582</v>
      </c>
    </row>
    <row r="35" spans="1:33">
      <c r="A35" s="43"/>
      <c r="B35" s="1" t="s">
        <v>15</v>
      </c>
      <c r="C35" s="2">
        <v>0.83</v>
      </c>
      <c r="D35" s="2">
        <v>0.82</v>
      </c>
      <c r="E35" s="2">
        <v>0.79</v>
      </c>
      <c r="F35" s="2">
        <v>0.83</v>
      </c>
      <c r="G35" s="2">
        <v>0.83</v>
      </c>
      <c r="H35" s="2">
        <v>0.74</v>
      </c>
      <c r="I35" s="2">
        <v>0.83</v>
      </c>
      <c r="J35" s="2">
        <v>0.83</v>
      </c>
      <c r="K35" s="2">
        <v>0.74</v>
      </c>
      <c r="P35" s="10" t="s">
        <v>8</v>
      </c>
      <c r="Q35" s="2">
        <v>0.31</v>
      </c>
      <c r="R35" s="11">
        <f t="shared" si="0"/>
        <v>0</v>
      </c>
      <c r="S35" s="11">
        <f t="shared" si="1"/>
        <v>9.6774193548387177E-2</v>
      </c>
      <c r="T35" s="11">
        <f t="shared" si="2"/>
        <v>0.16129032258064513</v>
      </c>
      <c r="U35" s="11">
        <f t="shared" si="3"/>
        <v>0.32258064516129026</v>
      </c>
      <c r="V35" s="11">
        <f t="shared" si="4"/>
        <v>-6.4516129032258118E-2</v>
      </c>
      <c r="X35">
        <f t="shared" si="5"/>
        <v>0.93548387096774188</v>
      </c>
      <c r="Y35">
        <f t="shared" si="6"/>
        <v>1.161290322580645</v>
      </c>
    </row>
    <row r="36" spans="1:33">
      <c r="A36" s="43"/>
      <c r="B36" s="1" t="s">
        <v>16</v>
      </c>
      <c r="C36" s="2">
        <v>0.2</v>
      </c>
      <c r="D36" s="2">
        <v>0.18</v>
      </c>
      <c r="E36" s="2">
        <v>0.18</v>
      </c>
      <c r="F36" s="2">
        <v>0.2</v>
      </c>
      <c r="G36" s="2">
        <v>0.2</v>
      </c>
      <c r="H36" s="2">
        <v>0.18</v>
      </c>
      <c r="I36" s="2">
        <v>0.2</v>
      </c>
      <c r="J36" s="2">
        <v>0.2</v>
      </c>
      <c r="K36" s="2">
        <v>0.18</v>
      </c>
      <c r="P36" s="10" t="s">
        <v>9</v>
      </c>
      <c r="Q36" s="2">
        <v>0.28999999999999998</v>
      </c>
      <c r="R36" s="11">
        <f t="shared" si="0"/>
        <v>0</v>
      </c>
      <c r="S36" s="11">
        <f t="shared" si="1"/>
        <v>0</v>
      </c>
      <c r="T36" s="11">
        <f t="shared" si="2"/>
        <v>0.13793103448275876</v>
      </c>
      <c r="U36" s="11">
        <f t="shared" si="3"/>
        <v>0.27586206896551729</v>
      </c>
      <c r="V36" s="11">
        <f t="shared" si="4"/>
        <v>-0.17241379310344826</v>
      </c>
      <c r="X36">
        <f t="shared" si="5"/>
        <v>0.82758620689655171</v>
      </c>
      <c r="Y36">
        <f t="shared" si="6"/>
        <v>1.1379310344827587</v>
      </c>
    </row>
    <row r="37" spans="1:33">
      <c r="A37" s="44"/>
      <c r="B37" s="1" t="s">
        <v>17</v>
      </c>
      <c r="C37" s="2">
        <v>58</v>
      </c>
      <c r="D37" s="2">
        <v>58</v>
      </c>
      <c r="E37" s="2">
        <v>58</v>
      </c>
      <c r="F37" s="2">
        <v>58</v>
      </c>
      <c r="G37" s="2">
        <v>58</v>
      </c>
      <c r="H37" s="2">
        <v>58</v>
      </c>
      <c r="I37" s="2">
        <v>58</v>
      </c>
      <c r="J37" s="2">
        <v>58</v>
      </c>
      <c r="K37" s="2">
        <v>58</v>
      </c>
      <c r="U37" s="29">
        <f>AVERAGE(U28:U36)</f>
        <v>0.28205809557311229</v>
      </c>
      <c r="V37" s="29">
        <f t="shared" ref="V37" si="7">AVERAGE(V28:V36)</f>
        <v>-3.228006698529505E-2</v>
      </c>
      <c r="W37" s="29"/>
    </row>
    <row r="38" spans="1:33">
      <c r="Y38">
        <v>1.0333333333333334</v>
      </c>
      <c r="Z38">
        <v>1.0714285714285714</v>
      </c>
      <c r="AA38">
        <v>0.73076923076923073</v>
      </c>
      <c r="AB38">
        <v>1.0645161290322582</v>
      </c>
      <c r="AC38">
        <v>1.161290322580645</v>
      </c>
      <c r="AD38">
        <v>1.1379310344827587</v>
      </c>
      <c r="AE38">
        <v>1.0645161290322582</v>
      </c>
      <c r="AF38">
        <v>1.161290322580645</v>
      </c>
      <c r="AG38">
        <v>1.1379310344827587</v>
      </c>
    </row>
    <row r="39" spans="1:33">
      <c r="A39" s="42" t="s">
        <v>41</v>
      </c>
      <c r="B39" s="1" t="s">
        <v>10</v>
      </c>
      <c r="C39" s="2">
        <v>0.02</v>
      </c>
      <c r="D39" s="2">
        <v>0.03</v>
      </c>
      <c r="E39" s="2">
        <v>0.03</v>
      </c>
      <c r="F39" s="2">
        <v>0.03</v>
      </c>
      <c r="G39" s="2">
        <v>0.03</v>
      </c>
      <c r="H39" s="2">
        <v>0.03</v>
      </c>
      <c r="I39" s="2">
        <v>0.03</v>
      </c>
      <c r="J39" s="2">
        <v>0.03</v>
      </c>
      <c r="K39" s="2">
        <v>0.03</v>
      </c>
    </row>
    <row r="40" spans="1:33">
      <c r="A40" s="43"/>
      <c r="B40" s="1" t="s">
        <v>11</v>
      </c>
      <c r="C40" s="2">
        <v>0.19</v>
      </c>
      <c r="D40" s="2">
        <v>0.22</v>
      </c>
      <c r="E40" s="2">
        <v>0.16</v>
      </c>
      <c r="F40" s="2">
        <v>0.19</v>
      </c>
      <c r="G40" s="2">
        <v>0.23</v>
      </c>
      <c r="H40" s="2">
        <v>0.21</v>
      </c>
      <c r="I40" s="2">
        <v>0.2</v>
      </c>
      <c r="J40" s="2">
        <v>0.23</v>
      </c>
      <c r="K40" s="2">
        <v>0.21</v>
      </c>
    </row>
    <row r="41" spans="1:33">
      <c r="A41" s="43"/>
      <c r="B41" s="1" t="s">
        <v>12</v>
      </c>
      <c r="C41" s="2">
        <v>0.35</v>
      </c>
      <c r="D41" s="2">
        <v>0.36</v>
      </c>
      <c r="E41" s="2">
        <v>0.28999999999999998</v>
      </c>
      <c r="F41" s="2">
        <v>0.37</v>
      </c>
      <c r="G41" s="2">
        <v>0.43</v>
      </c>
      <c r="H41" s="2">
        <v>0.37</v>
      </c>
      <c r="I41" s="2">
        <v>0.37</v>
      </c>
      <c r="J41" s="2">
        <v>0.43</v>
      </c>
      <c r="K41" s="2">
        <v>0.36</v>
      </c>
    </row>
    <row r="42" spans="1:33">
      <c r="A42" s="43"/>
      <c r="B42" s="1" t="s">
        <v>13</v>
      </c>
      <c r="C42" s="2">
        <v>0.37</v>
      </c>
      <c r="D42" s="2">
        <v>0.35</v>
      </c>
      <c r="E42" s="2">
        <v>0.34</v>
      </c>
      <c r="F42" s="2">
        <v>0.39</v>
      </c>
      <c r="G42" s="2">
        <v>0.41</v>
      </c>
      <c r="H42" s="2">
        <v>0.38</v>
      </c>
      <c r="I42" s="2">
        <v>0.39</v>
      </c>
      <c r="J42" s="2">
        <v>0.41</v>
      </c>
      <c r="K42" s="2">
        <v>0.37</v>
      </c>
    </row>
    <row r="43" spans="1:33">
      <c r="A43" s="43"/>
      <c r="B43" s="1" t="s">
        <v>14</v>
      </c>
      <c r="C43" s="2">
        <v>0.48</v>
      </c>
      <c r="D43" s="2">
        <v>0.48</v>
      </c>
      <c r="E43" s="2">
        <v>0.49</v>
      </c>
      <c r="F43" s="2">
        <v>0.52</v>
      </c>
      <c r="G43" s="2">
        <v>0.56999999999999995</v>
      </c>
      <c r="H43" s="2">
        <v>0.51</v>
      </c>
      <c r="I43" s="2">
        <v>0.52</v>
      </c>
      <c r="J43" s="2">
        <v>0.56999999999999995</v>
      </c>
      <c r="K43" s="2">
        <v>0.51</v>
      </c>
    </row>
    <row r="44" spans="1:33">
      <c r="A44" s="43"/>
      <c r="B44" s="1" t="s">
        <v>15</v>
      </c>
      <c r="C44" s="2">
        <v>1</v>
      </c>
      <c r="D44" s="2">
        <v>1</v>
      </c>
      <c r="E44" s="2">
        <v>1</v>
      </c>
      <c r="F44" s="2">
        <v>1</v>
      </c>
      <c r="G44" s="2">
        <v>1</v>
      </c>
      <c r="H44" s="2">
        <v>1</v>
      </c>
      <c r="I44" s="2">
        <v>1</v>
      </c>
      <c r="J44" s="2">
        <v>1</v>
      </c>
      <c r="K44" s="2">
        <v>1</v>
      </c>
    </row>
    <row r="45" spans="1:33">
      <c r="A45" s="43"/>
      <c r="B45" s="1" t="s">
        <v>16</v>
      </c>
      <c r="C45" s="2">
        <v>0.23</v>
      </c>
      <c r="D45" s="2">
        <v>0.2</v>
      </c>
      <c r="E45" s="2">
        <v>0.22</v>
      </c>
      <c r="F45" s="2">
        <v>0.24</v>
      </c>
      <c r="G45" s="2">
        <v>0.22</v>
      </c>
      <c r="H45" s="2">
        <v>0.22</v>
      </c>
      <c r="I45" s="2">
        <v>0.24</v>
      </c>
      <c r="J45" s="2">
        <v>0.22</v>
      </c>
      <c r="K45" s="2">
        <v>0.21</v>
      </c>
    </row>
    <row r="46" spans="1:33">
      <c r="A46" s="44"/>
      <c r="B46" s="1" t="s">
        <v>17</v>
      </c>
      <c r="C46" s="2">
        <v>58</v>
      </c>
      <c r="D46" s="2">
        <v>58</v>
      </c>
      <c r="E46" s="2">
        <v>58</v>
      </c>
      <c r="F46" s="2">
        <v>58</v>
      </c>
      <c r="G46" s="2">
        <v>58</v>
      </c>
      <c r="H46" s="2">
        <v>58</v>
      </c>
      <c r="I46" s="2">
        <v>58</v>
      </c>
      <c r="J46" s="2">
        <v>58</v>
      </c>
      <c r="K46" s="2">
        <v>58</v>
      </c>
    </row>
    <row r="48" spans="1:33">
      <c r="B48" s="12" t="s">
        <v>10</v>
      </c>
      <c r="C48" s="12">
        <v>0.02</v>
      </c>
      <c r="D48" s="12">
        <v>0.03</v>
      </c>
      <c r="E48" s="12">
        <v>0.02</v>
      </c>
      <c r="F48" s="12">
        <v>0.03</v>
      </c>
      <c r="G48" s="12">
        <v>0.02</v>
      </c>
      <c r="H48" s="12">
        <v>0.02</v>
      </c>
      <c r="I48" s="12">
        <v>0.03</v>
      </c>
      <c r="J48" s="12">
        <v>0.02</v>
      </c>
      <c r="K48" s="12">
        <v>0.02</v>
      </c>
    </row>
    <row r="49" spans="2:22">
      <c r="B49" s="12" t="s">
        <v>11</v>
      </c>
      <c r="C49" s="12">
        <v>0.17</v>
      </c>
      <c r="D49" s="12">
        <v>0.15</v>
      </c>
      <c r="E49" s="12">
        <v>0.06</v>
      </c>
      <c r="F49" s="12">
        <v>0.17</v>
      </c>
      <c r="G49" s="12">
        <v>0.18</v>
      </c>
      <c r="H49" s="12">
        <v>0.13</v>
      </c>
      <c r="I49" s="12">
        <v>0.17</v>
      </c>
      <c r="J49" s="12">
        <v>0.18</v>
      </c>
      <c r="K49" s="12">
        <v>0.13</v>
      </c>
    </row>
    <row r="50" spans="2:22">
      <c r="B50" s="12" t="s">
        <v>12</v>
      </c>
      <c r="C50" s="12">
        <v>0.35</v>
      </c>
      <c r="D50" s="12">
        <v>0.28999999999999998</v>
      </c>
      <c r="E50" s="12">
        <v>0.1</v>
      </c>
      <c r="F50" s="12">
        <v>0.35</v>
      </c>
      <c r="G50" s="12">
        <v>0.26</v>
      </c>
      <c r="H50" s="12">
        <v>0.22</v>
      </c>
      <c r="I50" s="12">
        <v>0.34</v>
      </c>
      <c r="J50" s="12">
        <v>0.26</v>
      </c>
      <c r="K50" s="12">
        <v>0.22</v>
      </c>
    </row>
    <row r="51" spans="2:22">
      <c r="B51" s="12" t="s">
        <v>13</v>
      </c>
      <c r="C51" s="12">
        <v>0.36</v>
      </c>
      <c r="D51" s="12">
        <v>0.3</v>
      </c>
      <c r="E51" s="12">
        <v>0.17</v>
      </c>
      <c r="F51" s="12">
        <v>0.35</v>
      </c>
      <c r="G51" s="12">
        <v>0.28999999999999998</v>
      </c>
      <c r="H51" s="12">
        <v>0.24</v>
      </c>
      <c r="I51" s="12">
        <v>0.35</v>
      </c>
      <c r="J51" s="12">
        <v>0.28999999999999998</v>
      </c>
      <c r="K51" s="12">
        <v>0.24</v>
      </c>
    </row>
    <row r="52" spans="2:22">
      <c r="B52" s="12" t="s">
        <v>14</v>
      </c>
      <c r="C52" s="12">
        <v>0.49</v>
      </c>
      <c r="D52" s="12">
        <v>0.4</v>
      </c>
      <c r="E52" s="12">
        <v>0.25</v>
      </c>
      <c r="F52" s="12">
        <v>0.45</v>
      </c>
      <c r="G52" s="12">
        <v>0.37</v>
      </c>
      <c r="H52" s="12">
        <v>0.3</v>
      </c>
      <c r="I52" s="12">
        <v>0.46</v>
      </c>
      <c r="J52" s="12">
        <v>0.37</v>
      </c>
      <c r="K52" s="12">
        <v>0.3</v>
      </c>
    </row>
    <row r="53" spans="2:22">
      <c r="B53" s="12" t="s">
        <v>15</v>
      </c>
      <c r="C53" s="12">
        <v>1</v>
      </c>
      <c r="D53" s="12">
        <v>1</v>
      </c>
      <c r="E53" s="12">
        <v>1</v>
      </c>
      <c r="F53" s="12">
        <v>1</v>
      </c>
      <c r="G53" s="12">
        <v>1</v>
      </c>
      <c r="H53" s="12">
        <v>1</v>
      </c>
      <c r="I53" s="12">
        <v>1</v>
      </c>
      <c r="J53" s="12">
        <v>1</v>
      </c>
      <c r="K53" s="12">
        <v>1</v>
      </c>
    </row>
    <row r="54" spans="2:22">
      <c r="B54" s="12" t="s">
        <v>16</v>
      </c>
      <c r="C54" s="12">
        <v>0.23</v>
      </c>
      <c r="D54" s="12">
        <v>0.18</v>
      </c>
      <c r="E54" s="12">
        <v>0.17</v>
      </c>
      <c r="F54" s="12">
        <v>0.23</v>
      </c>
      <c r="G54" s="12">
        <v>0.18</v>
      </c>
      <c r="H54" s="12">
        <v>0.17</v>
      </c>
      <c r="I54" s="12">
        <v>0.23</v>
      </c>
      <c r="J54" s="12">
        <v>0.18</v>
      </c>
      <c r="K54" s="12">
        <v>0.17</v>
      </c>
    </row>
    <row r="55" spans="2:22" ht="30">
      <c r="B55" s="12" t="s">
        <v>17</v>
      </c>
      <c r="C55" s="12">
        <v>58</v>
      </c>
      <c r="D55" s="12">
        <v>58</v>
      </c>
      <c r="E55" s="12">
        <v>58</v>
      </c>
      <c r="F55" s="12">
        <v>58</v>
      </c>
      <c r="G55" s="12">
        <v>58</v>
      </c>
      <c r="H55" s="12">
        <v>58</v>
      </c>
      <c r="I55" s="12">
        <v>58</v>
      </c>
      <c r="J55" s="12">
        <v>58</v>
      </c>
      <c r="K55" s="12">
        <v>58</v>
      </c>
    </row>
    <row r="56" spans="2:22"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2:22">
      <c r="B57" s="12"/>
      <c r="C57" s="12"/>
      <c r="D57" s="12"/>
      <c r="E57" s="12"/>
      <c r="F57" s="12"/>
      <c r="G57" s="12"/>
      <c r="H57" s="12"/>
      <c r="I57" s="12"/>
      <c r="J57" s="12"/>
      <c r="K57" s="12"/>
      <c r="M57" s="5"/>
      <c r="N57" s="4"/>
      <c r="O57" s="4"/>
      <c r="P57" s="4"/>
      <c r="Q57" s="4"/>
      <c r="R57" s="4"/>
      <c r="S57" s="4"/>
      <c r="T57" s="4"/>
      <c r="U57" s="4"/>
      <c r="V57" s="4"/>
    </row>
    <row r="58" spans="2:22">
      <c r="B58" s="12"/>
      <c r="C58" s="12"/>
      <c r="D58" s="12"/>
      <c r="E58" s="12"/>
      <c r="F58" s="12"/>
      <c r="G58" s="12"/>
      <c r="H58" s="12"/>
      <c r="I58" s="12"/>
      <c r="J58" s="12"/>
      <c r="K58" s="12"/>
      <c r="M58" s="5"/>
      <c r="N58" s="4"/>
      <c r="O58" s="4"/>
      <c r="P58" s="4"/>
      <c r="Q58" s="4"/>
      <c r="R58" s="4"/>
      <c r="S58" s="4"/>
      <c r="T58" s="4"/>
      <c r="U58" s="4"/>
      <c r="V58" s="4"/>
    </row>
    <row r="59" spans="2:22">
      <c r="B59" s="12"/>
      <c r="C59" s="12"/>
      <c r="D59" s="12"/>
      <c r="E59" s="12"/>
      <c r="F59" s="12"/>
      <c r="G59" s="12"/>
      <c r="H59" s="12"/>
      <c r="I59" s="12"/>
      <c r="J59" s="12"/>
      <c r="K59" s="12"/>
      <c r="M59" s="5"/>
      <c r="N59" s="4"/>
      <c r="O59" s="4"/>
      <c r="P59" s="4"/>
      <c r="Q59" s="4"/>
      <c r="R59" s="4"/>
      <c r="S59" s="4"/>
      <c r="T59" s="4"/>
      <c r="U59" s="4"/>
      <c r="V59" s="4"/>
    </row>
    <row r="60" spans="2:22">
      <c r="B60" s="12"/>
      <c r="C60" s="12"/>
      <c r="D60" s="12"/>
      <c r="E60" s="12"/>
      <c r="F60" s="12"/>
      <c r="G60" s="12"/>
      <c r="H60" s="12"/>
      <c r="I60" s="12"/>
      <c r="J60" s="12"/>
      <c r="K60" s="12"/>
      <c r="M60" s="5"/>
      <c r="N60" s="4"/>
      <c r="O60" s="4"/>
      <c r="P60" s="4"/>
      <c r="Q60" s="4"/>
      <c r="R60" s="4"/>
      <c r="S60" s="4"/>
      <c r="T60" s="4"/>
      <c r="U60" s="4"/>
      <c r="V60" s="4"/>
    </row>
    <row r="61" spans="2:22">
      <c r="B61" s="12"/>
      <c r="C61" s="12"/>
      <c r="D61" s="12"/>
      <c r="E61" s="12"/>
      <c r="F61" s="12"/>
      <c r="G61" s="12"/>
      <c r="H61" s="12"/>
      <c r="I61" s="12"/>
      <c r="J61" s="12"/>
      <c r="K61" s="12"/>
      <c r="M61" s="5"/>
      <c r="N61" s="4"/>
      <c r="O61" s="4"/>
      <c r="P61" s="4"/>
      <c r="Q61" s="4"/>
      <c r="R61" s="4"/>
      <c r="S61" s="4"/>
      <c r="T61" s="4"/>
      <c r="U61" s="4"/>
      <c r="V61" s="4"/>
    </row>
    <row r="62" spans="2:22">
      <c r="B62" s="12"/>
      <c r="C62" s="12"/>
      <c r="D62" s="12"/>
      <c r="E62" s="12"/>
      <c r="F62" s="12"/>
      <c r="G62" s="12"/>
      <c r="H62" s="12"/>
      <c r="I62" s="12"/>
      <c r="J62" s="12"/>
      <c r="K62" s="12"/>
      <c r="M62" s="5"/>
      <c r="N62" s="4"/>
      <c r="O62" s="4"/>
      <c r="P62" s="4"/>
      <c r="Q62" s="4"/>
      <c r="R62" s="4"/>
      <c r="S62" s="4"/>
      <c r="T62" s="4"/>
      <c r="U62" s="4"/>
      <c r="V62" s="4"/>
    </row>
    <row r="63" spans="2:22">
      <c r="B63" s="12"/>
      <c r="C63" s="12"/>
      <c r="D63" s="12"/>
      <c r="E63" s="12"/>
      <c r="F63" s="12"/>
      <c r="G63" s="12"/>
      <c r="H63" s="12"/>
      <c r="I63" s="12"/>
      <c r="J63" s="12"/>
      <c r="K63" s="12"/>
      <c r="M63" s="5"/>
      <c r="N63" s="4"/>
      <c r="O63" s="4"/>
      <c r="P63" s="4"/>
      <c r="Q63" s="4"/>
      <c r="R63" s="4"/>
      <c r="S63" s="4"/>
      <c r="T63" s="4"/>
      <c r="U63" s="4"/>
      <c r="V63" s="4"/>
    </row>
    <row r="64" spans="2:22">
      <c r="B64" s="12"/>
      <c r="C64" s="12"/>
      <c r="D64" s="12"/>
      <c r="E64" s="12"/>
      <c r="F64" s="12"/>
      <c r="G64" s="12"/>
      <c r="H64" s="12"/>
      <c r="I64" s="12"/>
      <c r="J64" s="12"/>
      <c r="K64" s="12"/>
      <c r="M64" s="5"/>
      <c r="N64" s="4"/>
      <c r="O64" s="4"/>
      <c r="P64" s="4"/>
      <c r="Q64" s="4"/>
      <c r="R64" s="4"/>
      <c r="S64" s="4"/>
      <c r="T64" s="4"/>
      <c r="U64" s="4"/>
      <c r="V64" s="4"/>
    </row>
  </sheetData>
  <mergeCells count="5">
    <mergeCell ref="A3:A10"/>
    <mergeCell ref="A21:A28"/>
    <mergeCell ref="A30:A37"/>
    <mergeCell ref="A39:A46"/>
    <mergeCell ref="A12:A19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U120"/>
  <sheetViews>
    <sheetView tabSelected="1" topLeftCell="B1" workbookViewId="0">
      <selection activeCell="G2" sqref="G2:J118"/>
    </sheetView>
  </sheetViews>
  <sheetFormatPr defaultRowHeight="15"/>
  <cols>
    <col min="2" max="3" width="8.85546875" style="4" customWidth="1"/>
    <col min="4" max="4" width="12.7109375" style="4" bestFit="1" customWidth="1"/>
    <col min="5" max="5" width="18.28515625" style="4" bestFit="1" customWidth="1"/>
    <col min="6" max="6" width="12.7109375" style="4" bestFit="1" customWidth="1"/>
    <col min="15" max="15" width="9.28515625" customWidth="1"/>
    <col min="16" max="16" width="18.28515625" bestFit="1" customWidth="1"/>
  </cols>
  <sheetData>
    <row r="1" spans="2:21">
      <c r="B1" s="48" t="s">
        <v>18</v>
      </c>
      <c r="C1" s="48"/>
      <c r="D1" s="48"/>
      <c r="E1" s="48"/>
      <c r="F1" s="48"/>
    </row>
    <row r="2" spans="2:21">
      <c r="B2" s="1" t="s">
        <v>42</v>
      </c>
      <c r="C2" s="1" t="s">
        <v>39</v>
      </c>
      <c r="D2" s="1" t="s">
        <v>22</v>
      </c>
      <c r="E2" s="1" t="s">
        <v>49</v>
      </c>
      <c r="F2" s="1" t="s">
        <v>22</v>
      </c>
      <c r="G2" s="18" t="s">
        <v>50</v>
      </c>
      <c r="H2" s="18" t="s">
        <v>22</v>
      </c>
      <c r="I2" s="18" t="s">
        <v>48</v>
      </c>
      <c r="J2" s="18" t="s">
        <v>22</v>
      </c>
      <c r="M2" s="49" t="s">
        <v>20</v>
      </c>
      <c r="N2" s="50"/>
      <c r="O2" s="50"/>
      <c r="P2" s="50"/>
      <c r="Q2" s="50"/>
      <c r="R2" s="50"/>
      <c r="S2" s="50"/>
    </row>
    <row r="3" spans="2:21">
      <c r="B3" s="2">
        <v>151</v>
      </c>
      <c r="C3" s="2">
        <v>131</v>
      </c>
      <c r="D3" s="2">
        <f>(C3-B3)/B3*100</f>
        <v>-13.245033112582782</v>
      </c>
      <c r="E3" s="2">
        <v>433</v>
      </c>
      <c r="F3" s="2">
        <f>(E3-B3)/B3*100</f>
        <v>186.75496688741723</v>
      </c>
      <c r="G3" s="39">
        <v>347</v>
      </c>
      <c r="H3" s="39">
        <f>(G3-B3)/B3*100</f>
        <v>129.80132450331126</v>
      </c>
      <c r="I3" s="39">
        <v>649</v>
      </c>
      <c r="J3" s="39">
        <f>(I3-B3)/B3*100</f>
        <v>329.80132450331126</v>
      </c>
      <c r="M3" s="1" t="s">
        <v>42</v>
      </c>
      <c r="N3" s="1" t="s">
        <v>39</v>
      </c>
      <c r="O3" s="1" t="s">
        <v>22</v>
      </c>
      <c r="P3" s="1" t="s">
        <v>49</v>
      </c>
      <c r="Q3" s="1" t="s">
        <v>22</v>
      </c>
      <c r="R3" s="18" t="s">
        <v>50</v>
      </c>
      <c r="S3" s="18" t="s">
        <v>22</v>
      </c>
      <c r="T3" s="18" t="s">
        <v>48</v>
      </c>
      <c r="U3" s="18" t="s">
        <v>22</v>
      </c>
    </row>
    <row r="4" spans="2:21">
      <c r="B4" s="2">
        <v>1331</v>
      </c>
      <c r="C4" s="2">
        <v>2711</v>
      </c>
      <c r="D4" s="2">
        <f t="shared" ref="D4:D67" si="0">(C4-B4)/B4*100</f>
        <v>103.68144252441773</v>
      </c>
      <c r="E4" s="2">
        <v>11955</v>
      </c>
      <c r="F4" s="2">
        <f t="shared" ref="F4:F67" si="1">(E4-B4)/B4*100</f>
        <v>798.19684447783618</v>
      </c>
      <c r="G4" s="39">
        <v>4954</v>
      </c>
      <c r="H4" s="39">
        <f t="shared" ref="H4:H67" si="2">(G4-B4)/B4*100</f>
        <v>272.20135236664163</v>
      </c>
      <c r="I4" s="39">
        <v>14198</v>
      </c>
      <c r="J4" s="39">
        <f t="shared" ref="J4:J67" si="3">(I4-B4)/B4*100</f>
        <v>966.7167543200602</v>
      </c>
      <c r="M4" s="2">
        <v>122</v>
      </c>
      <c r="N4" s="2">
        <v>65</v>
      </c>
      <c r="O4" s="2">
        <f>(N4-M4)/M4*100</f>
        <v>-46.721311475409841</v>
      </c>
      <c r="P4" s="2">
        <v>174</v>
      </c>
      <c r="Q4" s="2">
        <f>(P4-M4)/M4*100</f>
        <v>42.622950819672127</v>
      </c>
      <c r="R4" s="2">
        <v>167</v>
      </c>
      <c r="S4" s="2">
        <f>(R4-M4)/M4*100</f>
        <v>36.885245901639344</v>
      </c>
      <c r="T4" s="39">
        <v>277</v>
      </c>
      <c r="U4" s="39">
        <f>(T4-M4)/M4*100</f>
        <v>127.04918032786885</v>
      </c>
    </row>
    <row r="5" spans="2:21">
      <c r="B5" s="2">
        <v>331</v>
      </c>
      <c r="C5" s="2">
        <v>483</v>
      </c>
      <c r="D5" s="2">
        <f t="shared" si="0"/>
        <v>45.9214501510574</v>
      </c>
      <c r="E5" s="2">
        <v>1844</v>
      </c>
      <c r="F5" s="2">
        <f t="shared" si="1"/>
        <v>457.09969788519641</v>
      </c>
      <c r="G5" s="39">
        <v>974</v>
      </c>
      <c r="H5" s="39">
        <f t="shared" si="2"/>
        <v>194.2598187311178</v>
      </c>
      <c r="I5" s="39">
        <v>2335</v>
      </c>
      <c r="J5" s="39">
        <f t="shared" si="3"/>
        <v>605.43806646525672</v>
      </c>
      <c r="M5" s="2">
        <v>658</v>
      </c>
      <c r="N5" s="2">
        <v>500</v>
      </c>
      <c r="O5" s="2">
        <f t="shared" ref="O5:O68" si="4">(N5-M5)/M5*100</f>
        <v>-24.012158054711247</v>
      </c>
      <c r="P5" s="2">
        <v>1462</v>
      </c>
      <c r="Q5" s="2">
        <f t="shared" ref="Q5:Q68" si="5">(P5-M5)/M5*100</f>
        <v>122.18844984802431</v>
      </c>
      <c r="R5" s="2">
        <v>985</v>
      </c>
      <c r="S5" s="2">
        <f t="shared" ref="S5:S68" si="6">(R5-M5)/M5*100</f>
        <v>49.696048632218847</v>
      </c>
      <c r="T5" s="39">
        <v>1936</v>
      </c>
      <c r="U5" s="39">
        <f t="shared" ref="U5:U68" si="7">(T5-M5)/M5*100</f>
        <v>194.22492401215806</v>
      </c>
    </row>
    <row r="6" spans="2:21">
      <c r="B6" s="2">
        <v>273</v>
      </c>
      <c r="C6" s="2">
        <v>118</v>
      </c>
      <c r="D6" s="2">
        <f t="shared" si="0"/>
        <v>-56.776556776556774</v>
      </c>
      <c r="E6" s="2">
        <v>690</v>
      </c>
      <c r="F6" s="2">
        <f t="shared" si="1"/>
        <v>152.74725274725273</v>
      </c>
      <c r="G6" s="39">
        <v>376</v>
      </c>
      <c r="H6" s="39">
        <f t="shared" si="2"/>
        <v>37.72893772893773</v>
      </c>
      <c r="I6" s="39">
        <v>948</v>
      </c>
      <c r="J6" s="39">
        <f t="shared" si="3"/>
        <v>247.25274725274727</v>
      </c>
      <c r="M6" s="2">
        <v>231</v>
      </c>
      <c r="N6" s="2">
        <v>206</v>
      </c>
      <c r="O6" s="2">
        <f t="shared" si="4"/>
        <v>-10.822510822510822</v>
      </c>
      <c r="P6" s="2">
        <v>635</v>
      </c>
      <c r="Q6" s="2">
        <f t="shared" si="5"/>
        <v>174.8917748917749</v>
      </c>
      <c r="R6" s="2">
        <v>397</v>
      </c>
      <c r="S6" s="2">
        <f t="shared" si="6"/>
        <v>71.861471861471856</v>
      </c>
      <c r="T6" s="39">
        <v>823</v>
      </c>
      <c r="U6" s="39">
        <f t="shared" si="7"/>
        <v>256.27705627705626</v>
      </c>
    </row>
    <row r="7" spans="2:21">
      <c r="B7" s="2">
        <v>54</v>
      </c>
      <c r="C7" s="2">
        <v>141</v>
      </c>
      <c r="D7" s="2">
        <f t="shared" si="0"/>
        <v>161.11111111111111</v>
      </c>
      <c r="E7" s="2">
        <v>689</v>
      </c>
      <c r="F7" s="2">
        <f t="shared" si="1"/>
        <v>1175.9259259259259</v>
      </c>
      <c r="G7" s="39">
        <v>250</v>
      </c>
      <c r="H7" s="39">
        <f t="shared" si="2"/>
        <v>362.96296296296299</v>
      </c>
      <c r="I7" s="39">
        <v>798</v>
      </c>
      <c r="J7" s="39">
        <f t="shared" si="3"/>
        <v>1377.7777777777778</v>
      </c>
      <c r="M7" s="2">
        <v>131</v>
      </c>
      <c r="N7" s="2">
        <v>52</v>
      </c>
      <c r="O7" s="2">
        <f t="shared" si="4"/>
        <v>-60.305343511450381</v>
      </c>
      <c r="P7" s="2">
        <v>195</v>
      </c>
      <c r="Q7" s="2">
        <f t="shared" si="5"/>
        <v>48.854961832061065</v>
      </c>
      <c r="R7" s="2">
        <v>147</v>
      </c>
      <c r="S7" s="2">
        <f t="shared" si="6"/>
        <v>12.213740458015266</v>
      </c>
      <c r="T7" s="39">
        <v>288</v>
      </c>
      <c r="U7" s="39">
        <f t="shared" si="7"/>
        <v>119.84732824427482</v>
      </c>
    </row>
    <row r="8" spans="2:21">
      <c r="B8" s="2">
        <v>195</v>
      </c>
      <c r="C8" s="2">
        <v>100</v>
      </c>
      <c r="D8" s="2">
        <f t="shared" si="0"/>
        <v>-48.717948717948715</v>
      </c>
      <c r="E8" s="2">
        <v>380</v>
      </c>
      <c r="F8" s="2">
        <f t="shared" si="1"/>
        <v>94.871794871794862</v>
      </c>
      <c r="G8" s="39">
        <v>281</v>
      </c>
      <c r="H8" s="39">
        <f t="shared" si="2"/>
        <v>44.102564102564102</v>
      </c>
      <c r="I8" s="39">
        <v>561</v>
      </c>
      <c r="J8" s="39">
        <f t="shared" si="3"/>
        <v>187.69230769230768</v>
      </c>
      <c r="M8" s="2">
        <v>49</v>
      </c>
      <c r="N8" s="2">
        <v>78</v>
      </c>
      <c r="O8" s="2">
        <f t="shared" si="4"/>
        <v>59.183673469387756</v>
      </c>
      <c r="P8" s="2">
        <v>310</v>
      </c>
      <c r="Q8" s="2">
        <f t="shared" si="5"/>
        <v>532.65306122448987</v>
      </c>
      <c r="R8" s="2">
        <v>129</v>
      </c>
      <c r="S8" s="2">
        <f t="shared" si="6"/>
        <v>163.26530612244898</v>
      </c>
      <c r="T8" s="39">
        <v>359</v>
      </c>
      <c r="U8" s="39">
        <f t="shared" si="7"/>
        <v>632.65306122448987</v>
      </c>
    </row>
    <row r="9" spans="2:21">
      <c r="B9" s="2">
        <v>793</v>
      </c>
      <c r="C9" s="2">
        <v>391</v>
      </c>
      <c r="D9" s="2">
        <f t="shared" si="0"/>
        <v>-50.693568726355608</v>
      </c>
      <c r="E9" s="2">
        <v>2286</v>
      </c>
      <c r="F9" s="2">
        <f t="shared" si="1"/>
        <v>188.27238335435058</v>
      </c>
      <c r="G9" s="39">
        <v>1130</v>
      </c>
      <c r="H9" s="39">
        <f t="shared" si="2"/>
        <v>42.4968474148802</v>
      </c>
      <c r="I9" s="39">
        <v>3025</v>
      </c>
      <c r="J9" s="39">
        <f t="shared" si="3"/>
        <v>281.46279949558635</v>
      </c>
      <c r="M9" s="2">
        <v>96</v>
      </c>
      <c r="N9" s="2">
        <v>28</v>
      </c>
      <c r="O9" s="2">
        <f t="shared" si="4"/>
        <v>-70.833333333333343</v>
      </c>
      <c r="P9" s="2">
        <v>95</v>
      </c>
      <c r="Q9" s="2">
        <f t="shared" si="5"/>
        <v>-1.0416666666666665</v>
      </c>
      <c r="R9" s="2">
        <v>98</v>
      </c>
      <c r="S9" s="2">
        <f t="shared" si="6"/>
        <v>2.083333333333333</v>
      </c>
      <c r="T9" s="39">
        <v>167</v>
      </c>
      <c r="U9" s="39">
        <f t="shared" si="7"/>
        <v>73.958333333333343</v>
      </c>
    </row>
    <row r="10" spans="2:21">
      <c r="B10" s="2">
        <v>374</v>
      </c>
      <c r="C10" s="2">
        <v>204</v>
      </c>
      <c r="D10" s="2">
        <f t="shared" si="0"/>
        <v>-45.454545454545453</v>
      </c>
      <c r="E10" s="2">
        <v>879</v>
      </c>
      <c r="F10" s="2">
        <f t="shared" si="1"/>
        <v>135.02673796791444</v>
      </c>
      <c r="G10" s="39">
        <v>558</v>
      </c>
      <c r="H10" s="39">
        <f t="shared" si="2"/>
        <v>49.19786096256685</v>
      </c>
      <c r="I10" s="39">
        <v>1233</v>
      </c>
      <c r="J10" s="39">
        <f t="shared" si="3"/>
        <v>229.67914438502675</v>
      </c>
      <c r="M10" s="2">
        <v>244</v>
      </c>
      <c r="N10" s="2">
        <v>58</v>
      </c>
      <c r="O10" s="2">
        <f t="shared" si="4"/>
        <v>-76.229508196721312</v>
      </c>
      <c r="P10" s="2">
        <v>262</v>
      </c>
      <c r="Q10" s="2">
        <f t="shared" si="5"/>
        <v>7.3770491803278686</v>
      </c>
      <c r="R10" s="2">
        <v>202</v>
      </c>
      <c r="S10" s="2">
        <f t="shared" si="6"/>
        <v>-17.21311475409836</v>
      </c>
      <c r="T10" s="39">
        <v>406</v>
      </c>
      <c r="U10" s="39">
        <f t="shared" si="7"/>
        <v>66.393442622950815</v>
      </c>
    </row>
    <row r="11" spans="2:21">
      <c r="B11" s="2">
        <v>196</v>
      </c>
      <c r="C11" s="2">
        <v>93</v>
      </c>
      <c r="D11" s="2">
        <f t="shared" si="0"/>
        <v>-52.551020408163261</v>
      </c>
      <c r="E11" s="2">
        <v>398</v>
      </c>
      <c r="F11" s="2">
        <f t="shared" si="1"/>
        <v>103.0612244897959</v>
      </c>
      <c r="G11" s="39">
        <v>275</v>
      </c>
      <c r="H11" s="39">
        <f t="shared" si="2"/>
        <v>40.306122448979593</v>
      </c>
      <c r="I11" s="39">
        <v>580</v>
      </c>
      <c r="J11" s="39">
        <f t="shared" si="3"/>
        <v>195.91836734693877</v>
      </c>
      <c r="M11" s="2">
        <v>143</v>
      </c>
      <c r="N11" s="2">
        <v>47</v>
      </c>
      <c r="O11" s="2">
        <f t="shared" si="4"/>
        <v>-67.132867132867133</v>
      </c>
      <c r="P11" s="2">
        <v>172</v>
      </c>
      <c r="Q11" s="2">
        <f t="shared" si="5"/>
        <v>20.27972027972028</v>
      </c>
      <c r="R11" s="2">
        <v>143</v>
      </c>
      <c r="S11" s="2">
        <f t="shared" si="6"/>
        <v>0</v>
      </c>
      <c r="T11" s="39">
        <v>266</v>
      </c>
      <c r="U11" s="39">
        <f t="shared" si="7"/>
        <v>86.013986013986013</v>
      </c>
    </row>
    <row r="12" spans="2:21">
      <c r="B12" s="2">
        <v>288</v>
      </c>
      <c r="C12" s="2">
        <v>135</v>
      </c>
      <c r="D12" s="2">
        <f t="shared" si="0"/>
        <v>-53.125</v>
      </c>
      <c r="E12" s="2">
        <v>400</v>
      </c>
      <c r="F12" s="2">
        <f t="shared" si="1"/>
        <v>38.888888888888893</v>
      </c>
      <c r="G12" s="39">
        <v>404</v>
      </c>
      <c r="H12" s="39">
        <f t="shared" si="2"/>
        <v>40.277777777777779</v>
      </c>
      <c r="I12" s="39">
        <v>669</v>
      </c>
      <c r="J12" s="39">
        <f t="shared" si="3"/>
        <v>132.29166666666669</v>
      </c>
      <c r="M12" s="2">
        <v>95</v>
      </c>
      <c r="N12" s="2">
        <v>24</v>
      </c>
      <c r="O12" s="2">
        <f t="shared" si="4"/>
        <v>-74.73684210526315</v>
      </c>
      <c r="P12" s="2">
        <v>84</v>
      </c>
      <c r="Q12" s="2">
        <f t="shared" si="5"/>
        <v>-11.578947368421053</v>
      </c>
      <c r="R12" s="2">
        <v>94</v>
      </c>
      <c r="S12" s="2">
        <f t="shared" si="6"/>
        <v>-1.0526315789473684</v>
      </c>
      <c r="T12" s="39">
        <v>154</v>
      </c>
      <c r="U12" s="39">
        <f t="shared" si="7"/>
        <v>62.10526315789474</v>
      </c>
    </row>
    <row r="13" spans="2:21">
      <c r="B13" s="2">
        <v>291</v>
      </c>
      <c r="C13" s="2">
        <v>116</v>
      </c>
      <c r="D13" s="2">
        <f t="shared" si="0"/>
        <v>-60.137457044673539</v>
      </c>
      <c r="E13" s="2">
        <v>536</v>
      </c>
      <c r="F13" s="2">
        <f t="shared" si="1"/>
        <v>84.192439862542955</v>
      </c>
      <c r="G13" s="39">
        <v>385</v>
      </c>
      <c r="H13" s="39">
        <f t="shared" si="2"/>
        <v>32.302405498281786</v>
      </c>
      <c r="I13" s="39">
        <v>805</v>
      </c>
      <c r="J13" s="39">
        <f t="shared" si="3"/>
        <v>176.63230240549828</v>
      </c>
      <c r="M13" s="2">
        <v>119</v>
      </c>
      <c r="N13" s="2">
        <v>34</v>
      </c>
      <c r="O13" s="2">
        <f t="shared" si="4"/>
        <v>-71.428571428571431</v>
      </c>
      <c r="P13" s="2">
        <v>114</v>
      </c>
      <c r="Q13" s="2">
        <f t="shared" si="5"/>
        <v>-4.2016806722689077</v>
      </c>
      <c r="R13" s="2">
        <v>114</v>
      </c>
      <c r="S13" s="2">
        <f t="shared" si="6"/>
        <v>-4.2016806722689077</v>
      </c>
      <c r="T13" s="39">
        <v>195</v>
      </c>
      <c r="U13" s="39">
        <f t="shared" si="7"/>
        <v>63.865546218487388</v>
      </c>
    </row>
    <row r="14" spans="2:21">
      <c r="B14" s="2">
        <v>375</v>
      </c>
      <c r="C14" s="2">
        <v>182</v>
      </c>
      <c r="D14" s="2">
        <f t="shared" si="0"/>
        <v>-51.466666666666669</v>
      </c>
      <c r="E14" s="2">
        <v>756</v>
      </c>
      <c r="F14" s="2">
        <f t="shared" si="1"/>
        <v>101.6</v>
      </c>
      <c r="G14" s="39">
        <v>531</v>
      </c>
      <c r="H14" s="39">
        <f t="shared" si="2"/>
        <v>41.6</v>
      </c>
      <c r="I14" s="39">
        <v>1105</v>
      </c>
      <c r="J14" s="39">
        <f t="shared" si="3"/>
        <v>194.66666666666669</v>
      </c>
      <c r="M14" s="2">
        <v>119</v>
      </c>
      <c r="N14" s="2">
        <v>25</v>
      </c>
      <c r="O14" s="2">
        <f t="shared" si="4"/>
        <v>-78.991596638655466</v>
      </c>
      <c r="P14" s="2">
        <v>111</v>
      </c>
      <c r="Q14" s="2">
        <f t="shared" si="5"/>
        <v>-6.7226890756302522</v>
      </c>
      <c r="R14" s="2">
        <v>107</v>
      </c>
      <c r="S14" s="2">
        <f t="shared" si="6"/>
        <v>-10.084033613445378</v>
      </c>
      <c r="T14" s="39">
        <v>194</v>
      </c>
      <c r="U14" s="39">
        <f t="shared" si="7"/>
        <v>63.02521008403361</v>
      </c>
    </row>
    <row r="15" spans="2:21">
      <c r="B15" s="2">
        <v>241</v>
      </c>
      <c r="C15" s="2">
        <v>90</v>
      </c>
      <c r="D15" s="2">
        <f t="shared" si="0"/>
        <v>-62.655601659751035</v>
      </c>
      <c r="E15" s="2">
        <v>357</v>
      </c>
      <c r="F15" s="2">
        <f t="shared" si="1"/>
        <v>48.132780082987551</v>
      </c>
      <c r="G15" s="39">
        <v>313</v>
      </c>
      <c r="H15" s="39">
        <f t="shared" si="2"/>
        <v>29.875518672199171</v>
      </c>
      <c r="I15" s="39">
        <v>580</v>
      </c>
      <c r="J15" s="39">
        <f t="shared" si="3"/>
        <v>140.66390041493776</v>
      </c>
      <c r="M15" s="2">
        <v>139</v>
      </c>
      <c r="N15" s="2">
        <v>33</v>
      </c>
      <c r="O15" s="2">
        <f t="shared" si="4"/>
        <v>-76.258992805755398</v>
      </c>
      <c r="P15" s="2">
        <v>126</v>
      </c>
      <c r="Q15" s="2">
        <f t="shared" si="5"/>
        <v>-9.3525179856115113</v>
      </c>
      <c r="R15" s="2">
        <v>123</v>
      </c>
      <c r="S15" s="2">
        <f t="shared" si="6"/>
        <v>-11.510791366906476</v>
      </c>
      <c r="T15" s="39">
        <v>217</v>
      </c>
      <c r="U15" s="39">
        <f t="shared" si="7"/>
        <v>56.115107913669057</v>
      </c>
    </row>
    <row r="16" spans="2:21">
      <c r="B16" s="2">
        <v>151</v>
      </c>
      <c r="C16" s="2">
        <v>57</v>
      </c>
      <c r="D16" s="2">
        <f t="shared" si="0"/>
        <v>-62.251655629139066</v>
      </c>
      <c r="E16" s="2">
        <v>202</v>
      </c>
      <c r="F16" s="2">
        <f t="shared" si="1"/>
        <v>33.774834437086092</v>
      </c>
      <c r="G16" s="39">
        <v>197</v>
      </c>
      <c r="H16" s="39">
        <f t="shared" si="2"/>
        <v>30.463576158940398</v>
      </c>
      <c r="I16" s="39">
        <v>342</v>
      </c>
      <c r="J16" s="39">
        <f t="shared" si="3"/>
        <v>126.49006622516556</v>
      </c>
      <c r="M16" s="2">
        <v>106</v>
      </c>
      <c r="N16" s="2">
        <v>18</v>
      </c>
      <c r="O16" s="2">
        <f t="shared" si="4"/>
        <v>-83.018867924528308</v>
      </c>
      <c r="P16" s="2">
        <v>64</v>
      </c>
      <c r="Q16" s="2">
        <f t="shared" si="5"/>
        <v>-39.622641509433961</v>
      </c>
      <c r="R16" s="2">
        <v>94</v>
      </c>
      <c r="S16" s="2">
        <f t="shared" si="6"/>
        <v>-11.320754716981133</v>
      </c>
      <c r="T16" s="39">
        <v>141</v>
      </c>
      <c r="U16" s="39">
        <f t="shared" si="7"/>
        <v>33.018867924528301</v>
      </c>
    </row>
    <row r="17" spans="2:21">
      <c r="B17" s="2">
        <v>287</v>
      </c>
      <c r="C17" s="2">
        <v>121</v>
      </c>
      <c r="D17" s="2">
        <f t="shared" si="0"/>
        <v>-57.839721254355403</v>
      </c>
      <c r="E17" s="2">
        <v>594</v>
      </c>
      <c r="F17" s="2">
        <f t="shared" si="1"/>
        <v>106.96864111498259</v>
      </c>
      <c r="G17" s="39">
        <v>387</v>
      </c>
      <c r="H17" s="39">
        <f t="shared" si="2"/>
        <v>34.843205574912893</v>
      </c>
      <c r="I17" s="39">
        <v>860</v>
      </c>
      <c r="J17" s="39">
        <f t="shared" si="3"/>
        <v>199.65156794425087</v>
      </c>
      <c r="M17" s="2">
        <v>84</v>
      </c>
      <c r="N17" s="2">
        <v>19</v>
      </c>
      <c r="O17" s="2">
        <f t="shared" si="4"/>
        <v>-77.38095238095238</v>
      </c>
      <c r="P17" s="2">
        <v>67</v>
      </c>
      <c r="Q17" s="2">
        <f t="shared" si="5"/>
        <v>-20.238095238095237</v>
      </c>
      <c r="R17" s="2">
        <v>82</v>
      </c>
      <c r="S17" s="2">
        <f t="shared" si="6"/>
        <v>-2.3809523809523809</v>
      </c>
      <c r="T17" s="39">
        <v>130</v>
      </c>
      <c r="U17" s="39">
        <f t="shared" si="7"/>
        <v>54.761904761904766</v>
      </c>
    </row>
    <row r="18" spans="2:21">
      <c r="B18" s="2">
        <v>779</v>
      </c>
      <c r="C18" s="2">
        <v>398</v>
      </c>
      <c r="D18" s="2">
        <f t="shared" si="0"/>
        <v>-48.90885750962773</v>
      </c>
      <c r="E18" s="2">
        <v>2357</v>
      </c>
      <c r="F18" s="2">
        <f t="shared" si="1"/>
        <v>202.5673940949936</v>
      </c>
      <c r="G18" s="39">
        <v>1138</v>
      </c>
      <c r="H18" s="39">
        <f t="shared" si="2"/>
        <v>46.084724005134788</v>
      </c>
      <c r="I18" s="39">
        <v>3097</v>
      </c>
      <c r="J18" s="39">
        <f t="shared" si="3"/>
        <v>297.5609756097561</v>
      </c>
      <c r="M18" s="2">
        <v>117</v>
      </c>
      <c r="N18" s="2">
        <v>24</v>
      </c>
      <c r="O18" s="2">
        <f t="shared" si="4"/>
        <v>-79.487179487179489</v>
      </c>
      <c r="P18" s="2">
        <v>98</v>
      </c>
      <c r="Q18" s="2">
        <f t="shared" si="5"/>
        <v>-16.239316239316238</v>
      </c>
      <c r="R18" s="2">
        <v>107</v>
      </c>
      <c r="S18" s="2">
        <f t="shared" si="6"/>
        <v>-8.5470085470085468</v>
      </c>
      <c r="T18" s="39">
        <v>182</v>
      </c>
      <c r="U18" s="39">
        <f t="shared" si="7"/>
        <v>55.555555555555557</v>
      </c>
    </row>
    <row r="19" spans="2:21">
      <c r="B19" s="2">
        <v>196</v>
      </c>
      <c r="C19" s="2">
        <v>70</v>
      </c>
      <c r="D19" s="2">
        <f t="shared" si="0"/>
        <v>-64.285714285714292</v>
      </c>
      <c r="E19" s="2">
        <v>280</v>
      </c>
      <c r="F19" s="2">
        <f t="shared" si="1"/>
        <v>42.857142857142854</v>
      </c>
      <c r="G19" s="39">
        <v>252</v>
      </c>
      <c r="H19" s="39">
        <f t="shared" si="2"/>
        <v>28.571428571428569</v>
      </c>
      <c r="I19" s="39">
        <v>462</v>
      </c>
      <c r="J19" s="39">
        <f t="shared" si="3"/>
        <v>135.71428571428572</v>
      </c>
      <c r="M19" s="2">
        <v>244</v>
      </c>
      <c r="N19" s="2">
        <v>45</v>
      </c>
      <c r="O19" s="2">
        <f t="shared" si="4"/>
        <v>-81.557377049180317</v>
      </c>
      <c r="P19" s="2">
        <v>217</v>
      </c>
      <c r="Q19" s="2">
        <f t="shared" si="5"/>
        <v>-11.065573770491802</v>
      </c>
      <c r="R19" s="2">
        <v>187</v>
      </c>
      <c r="S19" s="2">
        <f t="shared" si="6"/>
        <v>-23.360655737704921</v>
      </c>
      <c r="T19" s="39">
        <v>360</v>
      </c>
      <c r="U19" s="39">
        <f t="shared" si="7"/>
        <v>47.540983606557376</v>
      </c>
    </row>
    <row r="20" spans="2:21">
      <c r="B20" s="2">
        <v>756</v>
      </c>
      <c r="C20" s="2">
        <v>354</v>
      </c>
      <c r="D20" s="2">
        <f t="shared" si="0"/>
        <v>-53.174603174603178</v>
      </c>
      <c r="E20" s="2">
        <v>1540</v>
      </c>
      <c r="F20" s="2">
        <f t="shared" si="1"/>
        <v>103.7037037037037</v>
      </c>
      <c r="G20" s="39">
        <v>1054</v>
      </c>
      <c r="H20" s="39">
        <f t="shared" si="2"/>
        <v>39.417989417989418</v>
      </c>
      <c r="I20" s="39">
        <v>2240</v>
      </c>
      <c r="J20" s="39">
        <f t="shared" si="3"/>
        <v>196.2962962962963</v>
      </c>
      <c r="M20" s="2">
        <v>95</v>
      </c>
      <c r="N20" s="2">
        <v>19</v>
      </c>
      <c r="O20" s="2">
        <f t="shared" si="4"/>
        <v>-80</v>
      </c>
      <c r="P20" s="2">
        <v>78</v>
      </c>
      <c r="Q20" s="2">
        <f t="shared" si="5"/>
        <v>-17.894736842105264</v>
      </c>
      <c r="R20" s="2">
        <v>90</v>
      </c>
      <c r="S20" s="2">
        <f t="shared" si="6"/>
        <v>-5.2631578947368416</v>
      </c>
      <c r="T20" s="39">
        <v>150</v>
      </c>
      <c r="U20" s="39">
        <f t="shared" si="7"/>
        <v>57.894736842105267</v>
      </c>
    </row>
    <row r="21" spans="2:21">
      <c r="B21" s="2">
        <v>291</v>
      </c>
      <c r="C21" s="2">
        <v>149</v>
      </c>
      <c r="D21" s="2">
        <f t="shared" si="0"/>
        <v>-48.797250859106526</v>
      </c>
      <c r="E21" s="2">
        <v>658</v>
      </c>
      <c r="F21" s="2">
        <f t="shared" si="1"/>
        <v>126.1168384879725</v>
      </c>
      <c r="G21" s="39">
        <v>422</v>
      </c>
      <c r="H21" s="39">
        <f t="shared" si="2"/>
        <v>45.017182130584196</v>
      </c>
      <c r="I21" s="39">
        <v>931</v>
      </c>
      <c r="J21" s="39">
        <f t="shared" si="3"/>
        <v>219.93127147766324</v>
      </c>
      <c r="M21" s="2">
        <v>242</v>
      </c>
      <c r="N21" s="2">
        <v>54</v>
      </c>
      <c r="O21" s="2">
        <f t="shared" si="4"/>
        <v>-77.685950413223139</v>
      </c>
      <c r="P21" s="2">
        <v>173</v>
      </c>
      <c r="Q21" s="2">
        <f t="shared" si="5"/>
        <v>-28.512396694214875</v>
      </c>
      <c r="R21" s="2">
        <v>195</v>
      </c>
      <c r="S21" s="2">
        <f t="shared" si="6"/>
        <v>-19.421487603305785</v>
      </c>
      <c r="T21" s="39">
        <v>315</v>
      </c>
      <c r="U21" s="39">
        <f t="shared" si="7"/>
        <v>30.165289256198346</v>
      </c>
    </row>
    <row r="22" spans="2:21">
      <c r="B22" s="2">
        <v>292</v>
      </c>
      <c r="C22" s="2">
        <v>157</v>
      </c>
      <c r="D22" s="2">
        <f t="shared" si="0"/>
        <v>-46.232876712328768</v>
      </c>
      <c r="E22" s="2">
        <v>585</v>
      </c>
      <c r="F22" s="2">
        <f t="shared" si="1"/>
        <v>100.34246575342465</v>
      </c>
      <c r="G22" s="39">
        <v>431</v>
      </c>
      <c r="H22" s="39">
        <f t="shared" si="2"/>
        <v>47.602739726027401</v>
      </c>
      <c r="I22" s="39">
        <v>859</v>
      </c>
      <c r="J22" s="39">
        <f t="shared" si="3"/>
        <v>194.17808219178085</v>
      </c>
      <c r="M22" s="2">
        <v>121</v>
      </c>
      <c r="N22" s="2">
        <v>30</v>
      </c>
      <c r="O22" s="2">
        <f t="shared" si="4"/>
        <v>-75.206611570247944</v>
      </c>
      <c r="P22" s="2">
        <v>99</v>
      </c>
      <c r="Q22" s="2">
        <f t="shared" si="5"/>
        <v>-18.181818181818183</v>
      </c>
      <c r="R22" s="2">
        <v>113</v>
      </c>
      <c r="S22" s="2">
        <f t="shared" si="6"/>
        <v>-6.6115702479338845</v>
      </c>
      <c r="T22" s="39">
        <v>183</v>
      </c>
      <c r="U22" s="39">
        <f t="shared" si="7"/>
        <v>51.239669421487598</v>
      </c>
    </row>
    <row r="23" spans="2:21">
      <c r="B23" s="2">
        <v>1800</v>
      </c>
      <c r="C23" s="2">
        <v>3285</v>
      </c>
      <c r="D23" s="2">
        <f t="shared" si="0"/>
        <v>82.5</v>
      </c>
      <c r="E23" s="2">
        <v>15094</v>
      </c>
      <c r="F23" s="2">
        <f t="shared" si="1"/>
        <v>738.55555555555554</v>
      </c>
      <c r="G23" s="39">
        <v>6085</v>
      </c>
      <c r="H23" s="39">
        <f t="shared" si="2"/>
        <v>238.05555555555554</v>
      </c>
      <c r="I23" s="39">
        <v>17894</v>
      </c>
      <c r="J23" s="39">
        <f t="shared" si="3"/>
        <v>894.11111111111109</v>
      </c>
      <c r="M23" s="2">
        <v>122</v>
      </c>
      <c r="N23" s="2">
        <v>29</v>
      </c>
      <c r="O23" s="2">
        <f t="shared" si="4"/>
        <v>-76.229508196721312</v>
      </c>
      <c r="P23" s="2">
        <v>103</v>
      </c>
      <c r="Q23" s="2">
        <f t="shared" si="5"/>
        <v>-15.573770491803279</v>
      </c>
      <c r="R23" s="2">
        <v>114</v>
      </c>
      <c r="S23" s="2">
        <f t="shared" si="6"/>
        <v>-6.557377049180328</v>
      </c>
      <c r="T23" s="39">
        <v>189</v>
      </c>
      <c r="U23" s="39">
        <f t="shared" si="7"/>
        <v>54.918032786885249</v>
      </c>
    </row>
    <row r="24" spans="2:21">
      <c r="B24" s="2">
        <v>264</v>
      </c>
      <c r="C24" s="2">
        <v>126</v>
      </c>
      <c r="D24" s="2">
        <f t="shared" si="0"/>
        <v>-52.272727272727273</v>
      </c>
      <c r="E24" s="2">
        <v>558</v>
      </c>
      <c r="F24" s="2">
        <f t="shared" si="1"/>
        <v>111.36363636363636</v>
      </c>
      <c r="G24" s="39">
        <v>431</v>
      </c>
      <c r="H24" s="39">
        <f t="shared" si="2"/>
        <v>63.257575757575758</v>
      </c>
      <c r="I24" s="39">
        <v>863</v>
      </c>
      <c r="J24" s="39">
        <f t="shared" si="3"/>
        <v>226.89393939393941</v>
      </c>
      <c r="M24" s="2">
        <v>776</v>
      </c>
      <c r="N24" s="2">
        <v>449</v>
      </c>
      <c r="O24" s="2">
        <f t="shared" si="4"/>
        <v>-42.139175257731956</v>
      </c>
      <c r="P24" s="2">
        <v>1602</v>
      </c>
      <c r="Q24" s="2">
        <f t="shared" si="5"/>
        <v>106.44329896907216</v>
      </c>
      <c r="R24" s="2">
        <v>999</v>
      </c>
      <c r="S24" s="2">
        <f t="shared" si="6"/>
        <v>28.737113402061855</v>
      </c>
      <c r="T24" s="39">
        <v>2145</v>
      </c>
      <c r="U24" s="39">
        <f t="shared" si="7"/>
        <v>176.41752577319588</v>
      </c>
    </row>
    <row r="25" spans="2:21">
      <c r="B25" s="2">
        <v>485</v>
      </c>
      <c r="C25" s="2">
        <v>158</v>
      </c>
      <c r="D25" s="2">
        <f t="shared" si="0"/>
        <v>-67.422680412371136</v>
      </c>
      <c r="E25" s="2">
        <v>987</v>
      </c>
      <c r="F25" s="2">
        <f t="shared" si="1"/>
        <v>103.50515463917527</v>
      </c>
      <c r="G25" s="39">
        <v>640</v>
      </c>
      <c r="H25" s="39">
        <f t="shared" si="2"/>
        <v>31.958762886597935</v>
      </c>
      <c r="I25" s="39">
        <v>1469</v>
      </c>
      <c r="J25" s="39">
        <f t="shared" si="3"/>
        <v>202.88659793814432</v>
      </c>
      <c r="M25" s="2">
        <v>152</v>
      </c>
      <c r="N25" s="2">
        <v>39</v>
      </c>
      <c r="O25" s="2">
        <f t="shared" si="4"/>
        <v>-74.342105263157904</v>
      </c>
      <c r="P25" s="2">
        <v>173</v>
      </c>
      <c r="Q25" s="2">
        <f t="shared" si="5"/>
        <v>13.815789473684212</v>
      </c>
      <c r="R25" s="2">
        <v>158</v>
      </c>
      <c r="S25" s="2">
        <f t="shared" si="6"/>
        <v>3.9473684210526314</v>
      </c>
      <c r="T25" s="39">
        <v>291</v>
      </c>
      <c r="U25" s="39">
        <f t="shared" si="7"/>
        <v>91.44736842105263</v>
      </c>
    </row>
    <row r="26" spans="2:21">
      <c r="B26" s="2">
        <v>837</v>
      </c>
      <c r="C26" s="2">
        <v>755</v>
      </c>
      <c r="D26" s="2">
        <f t="shared" si="0"/>
        <v>-9.7968936678614096</v>
      </c>
      <c r="E26" s="2">
        <v>2989</v>
      </c>
      <c r="F26" s="2">
        <f t="shared" si="1"/>
        <v>257.10872162485066</v>
      </c>
      <c r="G26" s="39">
        <v>1704</v>
      </c>
      <c r="H26" s="39">
        <f t="shared" si="2"/>
        <v>103.58422939068099</v>
      </c>
      <c r="I26" s="39">
        <v>3938</v>
      </c>
      <c r="J26" s="39">
        <f t="shared" si="3"/>
        <v>370.48984468339307</v>
      </c>
      <c r="M26" s="2">
        <v>250</v>
      </c>
      <c r="N26" s="2">
        <v>36</v>
      </c>
      <c r="O26" s="2">
        <f t="shared" si="4"/>
        <v>-85.6</v>
      </c>
      <c r="P26" s="2">
        <v>163</v>
      </c>
      <c r="Q26" s="2">
        <f t="shared" si="5"/>
        <v>-34.799999999999997</v>
      </c>
      <c r="R26" s="2">
        <v>237</v>
      </c>
      <c r="S26" s="2">
        <f t="shared" si="6"/>
        <v>-5.2</v>
      </c>
      <c r="T26" s="39">
        <v>363</v>
      </c>
      <c r="U26" s="39">
        <f t="shared" si="7"/>
        <v>45.2</v>
      </c>
    </row>
    <row r="27" spans="2:21">
      <c r="B27" s="2">
        <v>269</v>
      </c>
      <c r="C27" s="2">
        <v>92</v>
      </c>
      <c r="D27" s="2">
        <f t="shared" si="0"/>
        <v>-65.79925650557621</v>
      </c>
      <c r="E27" s="2">
        <v>329</v>
      </c>
      <c r="F27" s="2">
        <f t="shared" si="1"/>
        <v>22.304832713754646</v>
      </c>
      <c r="G27" s="39">
        <v>358</v>
      </c>
      <c r="H27" s="39">
        <f t="shared" si="2"/>
        <v>33.085501858736059</v>
      </c>
      <c r="I27" s="39">
        <v>595</v>
      </c>
      <c r="J27" s="39">
        <f t="shared" si="3"/>
        <v>121.18959107806691</v>
      </c>
      <c r="M27" s="2">
        <v>419</v>
      </c>
      <c r="N27" s="2">
        <v>130</v>
      </c>
      <c r="O27" s="2">
        <f t="shared" si="4"/>
        <v>-68.97374701670644</v>
      </c>
      <c r="P27" s="2">
        <v>469</v>
      </c>
      <c r="Q27" s="2">
        <f t="shared" si="5"/>
        <v>11.933174224343675</v>
      </c>
      <c r="R27" s="2">
        <v>385</v>
      </c>
      <c r="S27" s="2">
        <f t="shared" si="6"/>
        <v>-8.1145584725536999</v>
      </c>
      <c r="T27" s="39">
        <v>718</v>
      </c>
      <c r="U27" s="39">
        <f t="shared" si="7"/>
        <v>71.360381861575178</v>
      </c>
    </row>
    <row r="28" spans="2:21">
      <c r="B28" s="2">
        <v>241</v>
      </c>
      <c r="C28" s="2">
        <v>81</v>
      </c>
      <c r="D28" s="2">
        <f t="shared" si="0"/>
        <v>-66.390041493775925</v>
      </c>
      <c r="E28" s="2">
        <v>343</v>
      </c>
      <c r="F28" s="2">
        <f t="shared" si="1"/>
        <v>42.323651452282157</v>
      </c>
      <c r="G28" s="39">
        <v>324</v>
      </c>
      <c r="H28" s="39">
        <f t="shared" si="2"/>
        <v>34.439834024896264</v>
      </c>
      <c r="I28" s="39">
        <v>586</v>
      </c>
      <c r="J28" s="39">
        <f t="shared" si="3"/>
        <v>143.15352697095435</v>
      </c>
      <c r="M28" s="2">
        <v>161</v>
      </c>
      <c r="N28" s="2">
        <v>39</v>
      </c>
      <c r="O28" s="2">
        <f t="shared" si="4"/>
        <v>-75.776397515527947</v>
      </c>
      <c r="P28" s="2">
        <v>148</v>
      </c>
      <c r="Q28" s="2">
        <f t="shared" si="5"/>
        <v>-8.0745341614906838</v>
      </c>
      <c r="R28" s="2">
        <v>163</v>
      </c>
      <c r="S28" s="2">
        <f t="shared" si="6"/>
        <v>1.2422360248447204</v>
      </c>
      <c r="T28" s="39">
        <v>271</v>
      </c>
      <c r="U28" s="39">
        <f t="shared" si="7"/>
        <v>68.322981366459629</v>
      </c>
    </row>
    <row r="29" spans="2:21">
      <c r="B29" s="2">
        <v>167</v>
      </c>
      <c r="C29" s="2">
        <v>99</v>
      </c>
      <c r="D29" s="2">
        <f t="shared" si="0"/>
        <v>-40.718562874251496</v>
      </c>
      <c r="E29" s="2">
        <v>427</v>
      </c>
      <c r="F29" s="2">
        <f t="shared" si="1"/>
        <v>155.68862275449104</v>
      </c>
      <c r="G29" s="39">
        <v>296</v>
      </c>
      <c r="H29" s="39">
        <f t="shared" si="2"/>
        <v>77.245508982035929</v>
      </c>
      <c r="I29" s="39">
        <v>624</v>
      </c>
      <c r="J29" s="39">
        <f t="shared" si="3"/>
        <v>273.65269461077844</v>
      </c>
      <c r="M29" s="2">
        <v>156</v>
      </c>
      <c r="N29" s="2">
        <v>27</v>
      </c>
      <c r="O29" s="2">
        <f t="shared" si="4"/>
        <v>-82.692307692307693</v>
      </c>
      <c r="P29" s="2">
        <v>103</v>
      </c>
      <c r="Q29" s="2">
        <f t="shared" si="5"/>
        <v>-33.974358974358978</v>
      </c>
      <c r="R29" s="2">
        <v>146</v>
      </c>
      <c r="S29" s="2">
        <f t="shared" si="6"/>
        <v>-6.4102564102564097</v>
      </c>
      <c r="T29" s="39">
        <v>222</v>
      </c>
      <c r="U29" s="39">
        <f t="shared" si="7"/>
        <v>42.307692307692307</v>
      </c>
    </row>
    <row r="30" spans="2:21">
      <c r="B30" s="2">
        <v>122</v>
      </c>
      <c r="C30" s="2">
        <v>11</v>
      </c>
      <c r="D30" s="2">
        <f t="shared" si="0"/>
        <v>-90.983606557377044</v>
      </c>
      <c r="E30" s="2">
        <v>14</v>
      </c>
      <c r="F30" s="2">
        <f t="shared" si="1"/>
        <v>-88.52459016393442</v>
      </c>
      <c r="G30" s="39">
        <v>144</v>
      </c>
      <c r="H30" s="39">
        <f t="shared" si="2"/>
        <v>18.032786885245901</v>
      </c>
      <c r="I30" s="39">
        <v>147</v>
      </c>
      <c r="J30" s="39">
        <f t="shared" si="3"/>
        <v>20.491803278688526</v>
      </c>
      <c r="M30" s="2">
        <v>133</v>
      </c>
      <c r="N30" s="2">
        <v>45</v>
      </c>
      <c r="O30" s="2">
        <f t="shared" si="4"/>
        <v>-66.165413533834581</v>
      </c>
      <c r="P30" s="2">
        <v>191</v>
      </c>
      <c r="Q30" s="2">
        <f t="shared" si="5"/>
        <v>43.609022556390975</v>
      </c>
      <c r="R30" s="2">
        <v>154</v>
      </c>
      <c r="S30" s="2">
        <f t="shared" si="6"/>
        <v>15.789473684210526</v>
      </c>
      <c r="T30" s="39">
        <v>298</v>
      </c>
      <c r="U30" s="39">
        <f t="shared" si="7"/>
        <v>124.06015037593986</v>
      </c>
    </row>
    <row r="31" spans="2:21">
      <c r="B31" s="2">
        <v>164</v>
      </c>
      <c r="C31" s="2">
        <v>149</v>
      </c>
      <c r="D31" s="2">
        <f t="shared" si="0"/>
        <v>-9.1463414634146343</v>
      </c>
      <c r="E31" s="2">
        <v>339</v>
      </c>
      <c r="F31" s="2">
        <f t="shared" si="1"/>
        <v>106.70731707317074</v>
      </c>
      <c r="G31" s="39">
        <v>438</v>
      </c>
      <c r="H31" s="39">
        <f t="shared" si="2"/>
        <v>167.07317073170731</v>
      </c>
      <c r="I31" s="39">
        <v>628</v>
      </c>
      <c r="J31" s="39">
        <f t="shared" si="3"/>
        <v>282.92682926829269</v>
      </c>
      <c r="M31" s="2">
        <v>84</v>
      </c>
      <c r="N31" s="2">
        <v>11</v>
      </c>
      <c r="O31" s="2">
        <f t="shared" si="4"/>
        <v>-86.904761904761912</v>
      </c>
      <c r="P31" s="2">
        <v>11</v>
      </c>
      <c r="Q31" s="2">
        <f t="shared" si="5"/>
        <v>-86.904761904761912</v>
      </c>
      <c r="R31" s="2">
        <v>93</v>
      </c>
      <c r="S31" s="2">
        <f t="shared" si="6"/>
        <v>10.714285714285714</v>
      </c>
      <c r="T31" s="39">
        <v>93</v>
      </c>
      <c r="U31" s="39">
        <f t="shared" si="7"/>
        <v>10.714285714285714</v>
      </c>
    </row>
    <row r="32" spans="2:21">
      <c r="B32" s="2">
        <v>159</v>
      </c>
      <c r="C32" s="2">
        <v>285</v>
      </c>
      <c r="D32" s="2">
        <f t="shared" si="0"/>
        <v>79.245283018867923</v>
      </c>
      <c r="E32" s="2">
        <v>1421</v>
      </c>
      <c r="F32" s="2">
        <f t="shared" si="1"/>
        <v>793.71069182389931</v>
      </c>
      <c r="G32" s="39">
        <v>548</v>
      </c>
      <c r="H32" s="39">
        <f t="shared" si="2"/>
        <v>244.65408805031447</v>
      </c>
      <c r="I32" s="39">
        <v>1684</v>
      </c>
      <c r="J32" s="39">
        <f t="shared" si="3"/>
        <v>959.11949685534591</v>
      </c>
      <c r="M32" s="2">
        <v>117</v>
      </c>
      <c r="N32" s="2">
        <v>46</v>
      </c>
      <c r="O32" s="2">
        <f t="shared" si="4"/>
        <v>-60.683760683760681</v>
      </c>
      <c r="P32" s="2">
        <v>126</v>
      </c>
      <c r="Q32" s="2">
        <f t="shared" si="5"/>
        <v>7.6923076923076925</v>
      </c>
      <c r="R32" s="2">
        <v>136</v>
      </c>
      <c r="S32" s="2">
        <f t="shared" si="6"/>
        <v>16.239316239316238</v>
      </c>
      <c r="T32" s="39">
        <v>216</v>
      </c>
      <c r="U32" s="39">
        <f t="shared" si="7"/>
        <v>84.615384615384613</v>
      </c>
    </row>
    <row r="33" spans="2:21">
      <c r="B33" s="2">
        <v>232</v>
      </c>
      <c r="C33" s="2">
        <v>184</v>
      </c>
      <c r="D33" s="2">
        <f t="shared" si="0"/>
        <v>-20.689655172413794</v>
      </c>
      <c r="E33" s="2">
        <v>599</v>
      </c>
      <c r="F33" s="2">
        <f t="shared" si="1"/>
        <v>158.18965517241378</v>
      </c>
      <c r="G33" s="39">
        <v>465</v>
      </c>
      <c r="H33" s="39">
        <f t="shared" si="2"/>
        <v>100.43103448275863</v>
      </c>
      <c r="I33" s="39">
        <v>880</v>
      </c>
      <c r="J33" s="39">
        <f t="shared" si="3"/>
        <v>279.31034482758622</v>
      </c>
      <c r="M33" s="2">
        <v>75</v>
      </c>
      <c r="N33" s="2">
        <v>66</v>
      </c>
      <c r="O33" s="2">
        <f t="shared" si="4"/>
        <v>-12</v>
      </c>
      <c r="P33" s="2">
        <v>254</v>
      </c>
      <c r="Q33" s="2">
        <f t="shared" si="5"/>
        <v>238.66666666666669</v>
      </c>
      <c r="R33" s="2">
        <v>123</v>
      </c>
      <c r="S33" s="2">
        <f t="shared" si="6"/>
        <v>64</v>
      </c>
      <c r="T33" s="39">
        <v>310</v>
      </c>
      <c r="U33" s="39">
        <f t="shared" si="7"/>
        <v>313.33333333333331</v>
      </c>
    </row>
    <row r="34" spans="2:21">
      <c r="B34" s="2">
        <v>155</v>
      </c>
      <c r="C34" s="2">
        <v>156</v>
      </c>
      <c r="D34" s="2">
        <f t="shared" si="0"/>
        <v>0.64516129032258063</v>
      </c>
      <c r="E34" s="2">
        <v>757</v>
      </c>
      <c r="F34" s="2">
        <f t="shared" si="1"/>
        <v>388.38709677419354</v>
      </c>
      <c r="G34" s="39">
        <v>431</v>
      </c>
      <c r="H34" s="39">
        <f t="shared" si="2"/>
        <v>178.06451612903226</v>
      </c>
      <c r="I34" s="39">
        <v>1032</v>
      </c>
      <c r="J34" s="39">
        <f t="shared" si="3"/>
        <v>565.80645161290329</v>
      </c>
      <c r="M34" s="2">
        <v>154</v>
      </c>
      <c r="N34" s="2">
        <v>88</v>
      </c>
      <c r="O34" s="2">
        <f t="shared" si="4"/>
        <v>-42.857142857142854</v>
      </c>
      <c r="P34" s="2">
        <v>274</v>
      </c>
      <c r="Q34" s="2">
        <f t="shared" si="5"/>
        <v>77.922077922077932</v>
      </c>
      <c r="R34" s="2">
        <v>221</v>
      </c>
      <c r="S34" s="2">
        <f t="shared" si="6"/>
        <v>43.506493506493506</v>
      </c>
      <c r="T34" s="39">
        <v>406</v>
      </c>
      <c r="U34" s="39">
        <f t="shared" si="7"/>
        <v>163.63636363636365</v>
      </c>
    </row>
    <row r="35" spans="2:21">
      <c r="B35" s="2">
        <v>548</v>
      </c>
      <c r="C35" s="2">
        <v>654</v>
      </c>
      <c r="D35" s="2">
        <f t="shared" si="0"/>
        <v>19.34306569343066</v>
      </c>
      <c r="E35" s="2">
        <v>2634</v>
      </c>
      <c r="F35" s="2">
        <f t="shared" si="1"/>
        <v>380.65693430656933</v>
      </c>
      <c r="G35" s="39">
        <v>1256</v>
      </c>
      <c r="H35" s="39">
        <f t="shared" si="2"/>
        <v>129.19708029197082</v>
      </c>
      <c r="I35" s="39">
        <v>3236</v>
      </c>
      <c r="J35" s="39">
        <f t="shared" si="3"/>
        <v>490.5109489051095</v>
      </c>
      <c r="M35" s="2">
        <v>96</v>
      </c>
      <c r="N35" s="2">
        <v>49</v>
      </c>
      <c r="O35" s="2">
        <f t="shared" si="4"/>
        <v>-48.958333333333329</v>
      </c>
      <c r="P35" s="2">
        <v>191</v>
      </c>
      <c r="Q35" s="2">
        <f t="shared" si="5"/>
        <v>98.958333333333343</v>
      </c>
      <c r="R35" s="2">
        <v>136</v>
      </c>
      <c r="S35" s="2">
        <f t="shared" si="6"/>
        <v>41.666666666666671</v>
      </c>
      <c r="T35" s="39">
        <v>278</v>
      </c>
      <c r="U35" s="39">
        <f t="shared" si="7"/>
        <v>189.58333333333331</v>
      </c>
    </row>
    <row r="36" spans="2:21">
      <c r="B36" s="2">
        <v>154</v>
      </c>
      <c r="C36" s="2">
        <v>114</v>
      </c>
      <c r="D36" s="2">
        <f t="shared" si="0"/>
        <v>-25.97402597402597</v>
      </c>
      <c r="E36" s="2">
        <v>240</v>
      </c>
      <c r="F36" s="2">
        <f t="shared" si="1"/>
        <v>55.844155844155843</v>
      </c>
      <c r="G36" s="39">
        <v>352</v>
      </c>
      <c r="H36" s="39">
        <f t="shared" si="2"/>
        <v>128.57142857142858</v>
      </c>
      <c r="I36" s="39">
        <v>478</v>
      </c>
      <c r="J36" s="39">
        <f t="shared" si="3"/>
        <v>210.3896103896104</v>
      </c>
      <c r="M36" s="2">
        <v>211</v>
      </c>
      <c r="N36" s="2">
        <v>116</v>
      </c>
      <c r="O36" s="2">
        <f t="shared" si="4"/>
        <v>-45.023696682464454</v>
      </c>
      <c r="P36" s="2">
        <v>391</v>
      </c>
      <c r="Q36" s="2">
        <f t="shared" si="5"/>
        <v>85.308056872037923</v>
      </c>
      <c r="R36" s="2">
        <v>260</v>
      </c>
      <c r="S36" s="2">
        <f t="shared" si="6"/>
        <v>23.222748815165879</v>
      </c>
      <c r="T36" s="39">
        <v>534</v>
      </c>
      <c r="U36" s="39">
        <f t="shared" si="7"/>
        <v>153.08056872037915</v>
      </c>
    </row>
    <row r="37" spans="2:21">
      <c r="B37" s="2">
        <v>317</v>
      </c>
      <c r="C37" s="2">
        <v>370</v>
      </c>
      <c r="D37" s="2">
        <f t="shared" si="0"/>
        <v>16.719242902208201</v>
      </c>
      <c r="E37" s="2">
        <v>1676</v>
      </c>
      <c r="F37" s="2">
        <f t="shared" si="1"/>
        <v>428.70662460567826</v>
      </c>
      <c r="G37" s="39">
        <v>743</v>
      </c>
      <c r="H37" s="39">
        <f t="shared" si="2"/>
        <v>134.38485804416405</v>
      </c>
      <c r="I37" s="39">
        <v>2049</v>
      </c>
      <c r="J37" s="39">
        <f t="shared" si="3"/>
        <v>546.37223974763401</v>
      </c>
      <c r="M37" s="2">
        <v>107</v>
      </c>
      <c r="N37" s="2">
        <v>46</v>
      </c>
      <c r="O37" s="2">
        <f t="shared" si="4"/>
        <v>-57.009345794392516</v>
      </c>
      <c r="P37" s="2">
        <v>93</v>
      </c>
      <c r="Q37" s="2">
        <f t="shared" si="5"/>
        <v>-13.084112149532709</v>
      </c>
      <c r="R37" s="2">
        <v>131</v>
      </c>
      <c r="S37" s="2">
        <f t="shared" si="6"/>
        <v>22.429906542056074</v>
      </c>
      <c r="T37" s="39">
        <v>178</v>
      </c>
      <c r="U37" s="39">
        <f t="shared" si="7"/>
        <v>66.355140186915889</v>
      </c>
    </row>
    <row r="38" spans="2:21">
      <c r="B38" s="2">
        <v>526</v>
      </c>
      <c r="C38" s="2">
        <v>655</v>
      </c>
      <c r="D38" s="2">
        <f t="shared" si="0"/>
        <v>24.524714828897338</v>
      </c>
      <c r="E38" s="2">
        <v>3045</v>
      </c>
      <c r="F38" s="2">
        <f t="shared" si="1"/>
        <v>478.89733840304183</v>
      </c>
      <c r="G38" s="39">
        <v>1234</v>
      </c>
      <c r="H38" s="39">
        <f t="shared" si="2"/>
        <v>134.60076045627375</v>
      </c>
      <c r="I38" s="39">
        <v>3624</v>
      </c>
      <c r="J38" s="39">
        <f t="shared" si="3"/>
        <v>588.97338403041829</v>
      </c>
      <c r="M38" s="2">
        <v>169</v>
      </c>
      <c r="N38" s="2">
        <v>107</v>
      </c>
      <c r="O38" s="2">
        <f t="shared" si="4"/>
        <v>-36.68639053254438</v>
      </c>
      <c r="P38" s="2">
        <v>370</v>
      </c>
      <c r="Q38" s="2">
        <f t="shared" si="5"/>
        <v>118.93491124260356</v>
      </c>
      <c r="R38" s="2">
        <v>241</v>
      </c>
      <c r="S38" s="2">
        <f t="shared" si="6"/>
        <v>42.603550295857993</v>
      </c>
      <c r="T38" s="39">
        <v>500</v>
      </c>
      <c r="U38" s="39">
        <f t="shared" si="7"/>
        <v>195.85798816568047</v>
      </c>
    </row>
    <row r="39" spans="2:21">
      <c r="B39" s="2">
        <v>444</v>
      </c>
      <c r="C39" s="2">
        <v>461</v>
      </c>
      <c r="D39" s="2">
        <f t="shared" si="0"/>
        <v>3.8288288288288284</v>
      </c>
      <c r="E39" s="2">
        <v>1719</v>
      </c>
      <c r="F39" s="2">
        <f t="shared" si="1"/>
        <v>287.16216216216213</v>
      </c>
      <c r="G39" s="39">
        <v>939</v>
      </c>
      <c r="H39" s="39">
        <f t="shared" si="2"/>
        <v>111.48648648648648</v>
      </c>
      <c r="I39" s="39">
        <v>2197</v>
      </c>
      <c r="J39" s="39">
        <f t="shared" si="3"/>
        <v>394.81981981981983</v>
      </c>
      <c r="M39" s="2">
        <v>236</v>
      </c>
      <c r="N39" s="2">
        <v>122</v>
      </c>
      <c r="O39" s="2">
        <f t="shared" si="4"/>
        <v>-48.305084745762713</v>
      </c>
      <c r="P39" s="2">
        <v>471</v>
      </c>
      <c r="Q39" s="2">
        <f t="shared" si="5"/>
        <v>99.576271186440678</v>
      </c>
      <c r="R39" s="2">
        <v>288</v>
      </c>
      <c r="S39" s="2">
        <f t="shared" si="6"/>
        <v>22.033898305084744</v>
      </c>
      <c r="T39" s="39">
        <v>635</v>
      </c>
      <c r="U39" s="39">
        <f t="shared" si="7"/>
        <v>169.06779661016949</v>
      </c>
    </row>
    <row r="40" spans="2:21">
      <c r="B40" s="2">
        <v>1241</v>
      </c>
      <c r="C40" s="2">
        <v>1392</v>
      </c>
      <c r="D40" s="2">
        <f t="shared" si="0"/>
        <v>12.167606768734892</v>
      </c>
      <c r="E40" s="2">
        <v>5198</v>
      </c>
      <c r="F40" s="2">
        <f t="shared" si="1"/>
        <v>318.85576148267523</v>
      </c>
      <c r="G40" s="39">
        <v>2734</v>
      </c>
      <c r="H40" s="39">
        <f t="shared" si="2"/>
        <v>120.30620467365027</v>
      </c>
      <c r="I40" s="39">
        <v>6540</v>
      </c>
      <c r="J40" s="39">
        <f t="shared" si="3"/>
        <v>426.99435938759063</v>
      </c>
      <c r="M40" s="2">
        <v>188</v>
      </c>
      <c r="N40" s="2">
        <v>108</v>
      </c>
      <c r="O40" s="2">
        <f t="shared" si="4"/>
        <v>-42.553191489361701</v>
      </c>
      <c r="P40" s="2">
        <v>352</v>
      </c>
      <c r="Q40" s="2">
        <f t="shared" si="5"/>
        <v>87.2340425531915</v>
      </c>
      <c r="R40" s="2">
        <v>244</v>
      </c>
      <c r="S40" s="2">
        <f t="shared" si="6"/>
        <v>29.787234042553191</v>
      </c>
      <c r="T40" s="39">
        <v>487</v>
      </c>
      <c r="U40" s="39">
        <f t="shared" si="7"/>
        <v>159.04255319148936</v>
      </c>
    </row>
    <row r="41" spans="2:21">
      <c r="B41" s="2">
        <v>545</v>
      </c>
      <c r="C41" s="2">
        <v>512</v>
      </c>
      <c r="D41" s="2">
        <f t="shared" si="0"/>
        <v>-6.0550458715596331</v>
      </c>
      <c r="E41" s="2">
        <v>1967</v>
      </c>
      <c r="F41" s="2">
        <f t="shared" si="1"/>
        <v>260.91743119266056</v>
      </c>
      <c r="G41" s="39">
        <v>1094</v>
      </c>
      <c r="H41" s="39">
        <f t="shared" si="2"/>
        <v>100.73394495412845</v>
      </c>
      <c r="I41" s="39">
        <v>2549</v>
      </c>
      <c r="J41" s="39">
        <f t="shared" si="3"/>
        <v>367.70642201834863</v>
      </c>
      <c r="M41" s="2">
        <v>226</v>
      </c>
      <c r="N41" s="2">
        <v>123</v>
      </c>
      <c r="O41" s="2">
        <f t="shared" si="4"/>
        <v>-45.575221238938049</v>
      </c>
      <c r="P41" s="2">
        <v>395</v>
      </c>
      <c r="Q41" s="2">
        <f t="shared" si="5"/>
        <v>74.778761061946909</v>
      </c>
      <c r="R41" s="2">
        <v>277</v>
      </c>
      <c r="S41" s="2">
        <f t="shared" si="6"/>
        <v>22.566371681415927</v>
      </c>
      <c r="T41" s="39">
        <v>548</v>
      </c>
      <c r="U41" s="39">
        <f t="shared" si="7"/>
        <v>142.47787610619469</v>
      </c>
    </row>
    <row r="42" spans="2:21">
      <c r="B42" s="2">
        <v>2102</v>
      </c>
      <c r="C42" s="2">
        <v>1662</v>
      </c>
      <c r="D42" s="2">
        <f t="shared" si="0"/>
        <v>-20.932445290199812</v>
      </c>
      <c r="E42" s="2">
        <v>7561</v>
      </c>
      <c r="F42" s="2">
        <f t="shared" si="1"/>
        <v>259.70504281636539</v>
      </c>
      <c r="G42" s="39">
        <v>3980</v>
      </c>
      <c r="H42" s="39">
        <f t="shared" si="2"/>
        <v>89.343482397716457</v>
      </c>
      <c r="I42" s="39">
        <v>9879</v>
      </c>
      <c r="J42" s="39">
        <f t="shared" si="3"/>
        <v>369.98097050428163</v>
      </c>
      <c r="M42" s="2">
        <v>187</v>
      </c>
      <c r="N42" s="2">
        <v>110</v>
      </c>
      <c r="O42" s="2">
        <f t="shared" si="4"/>
        <v>-41.17647058823529</v>
      </c>
      <c r="P42" s="2">
        <v>379</v>
      </c>
      <c r="Q42" s="2">
        <f t="shared" si="5"/>
        <v>102.67379679144386</v>
      </c>
      <c r="R42" s="2">
        <v>243</v>
      </c>
      <c r="S42" s="2">
        <f t="shared" si="6"/>
        <v>29.946524064171122</v>
      </c>
      <c r="T42" s="39">
        <v>508</v>
      </c>
      <c r="U42" s="39">
        <f t="shared" si="7"/>
        <v>171.65775401069519</v>
      </c>
    </row>
    <row r="43" spans="2:21">
      <c r="B43" s="2">
        <v>349</v>
      </c>
      <c r="C43" s="2">
        <v>399</v>
      </c>
      <c r="D43" s="2">
        <f t="shared" si="0"/>
        <v>14.326647564469914</v>
      </c>
      <c r="E43" s="2">
        <v>1710</v>
      </c>
      <c r="F43" s="2">
        <f t="shared" si="1"/>
        <v>389.97134670487105</v>
      </c>
      <c r="G43" s="39">
        <v>786</v>
      </c>
      <c r="H43" s="39">
        <f t="shared" si="2"/>
        <v>125.21489971346705</v>
      </c>
      <c r="I43" s="39">
        <v>2097</v>
      </c>
      <c r="J43" s="39">
        <f t="shared" si="3"/>
        <v>500.85959885386819</v>
      </c>
      <c r="M43" s="2">
        <v>402</v>
      </c>
      <c r="N43" s="2">
        <v>146</v>
      </c>
      <c r="O43" s="2">
        <f t="shared" si="4"/>
        <v>-63.681592039800996</v>
      </c>
      <c r="P43" s="2">
        <v>504</v>
      </c>
      <c r="Q43" s="2">
        <f t="shared" si="5"/>
        <v>25.373134328358208</v>
      </c>
      <c r="R43" s="2">
        <v>381</v>
      </c>
      <c r="S43" s="2">
        <f t="shared" si="6"/>
        <v>-5.2238805970149249</v>
      </c>
      <c r="T43" s="39">
        <v>738</v>
      </c>
      <c r="U43" s="39">
        <f t="shared" si="7"/>
        <v>83.582089552238799</v>
      </c>
    </row>
    <row r="44" spans="2:21">
      <c r="B44" s="2">
        <v>103</v>
      </c>
      <c r="C44" s="2">
        <v>170</v>
      </c>
      <c r="D44" s="2">
        <f t="shared" si="0"/>
        <v>65.048543689320397</v>
      </c>
      <c r="E44" s="2">
        <v>491</v>
      </c>
      <c r="F44" s="2">
        <f t="shared" si="1"/>
        <v>376.69902912621359</v>
      </c>
      <c r="G44" s="39">
        <v>342</v>
      </c>
      <c r="H44" s="39">
        <f t="shared" si="2"/>
        <v>232.03883495145629</v>
      </c>
      <c r="I44" s="39">
        <v>663</v>
      </c>
      <c r="J44" s="39">
        <f t="shared" si="3"/>
        <v>543.68932038834953</v>
      </c>
      <c r="M44" s="2">
        <v>175</v>
      </c>
      <c r="N44" s="2">
        <v>108</v>
      </c>
      <c r="O44" s="2">
        <f t="shared" si="4"/>
        <v>-38.285714285714285</v>
      </c>
      <c r="P44" s="2">
        <v>373</v>
      </c>
      <c r="Q44" s="2">
        <f t="shared" si="5"/>
        <v>113.14285714285714</v>
      </c>
      <c r="R44" s="2">
        <v>236</v>
      </c>
      <c r="S44" s="2">
        <f t="shared" si="6"/>
        <v>34.857142857142861</v>
      </c>
      <c r="T44" s="39">
        <v>500</v>
      </c>
      <c r="U44" s="39">
        <f t="shared" si="7"/>
        <v>185.71428571428572</v>
      </c>
    </row>
    <row r="45" spans="2:21">
      <c r="B45" s="2">
        <v>141</v>
      </c>
      <c r="C45" s="2">
        <v>162</v>
      </c>
      <c r="D45" s="2">
        <f t="shared" si="0"/>
        <v>14.893617021276595</v>
      </c>
      <c r="E45" s="2">
        <v>501</v>
      </c>
      <c r="F45" s="2">
        <f t="shared" si="1"/>
        <v>255.31914893617022</v>
      </c>
      <c r="G45" s="39">
        <v>392</v>
      </c>
      <c r="H45" s="39">
        <f t="shared" si="2"/>
        <v>178.01418439716312</v>
      </c>
      <c r="I45" s="39">
        <v>731</v>
      </c>
      <c r="J45" s="39">
        <f t="shared" si="3"/>
        <v>418.43971631205676</v>
      </c>
      <c r="M45" s="2">
        <v>49</v>
      </c>
      <c r="N45" s="2">
        <v>37</v>
      </c>
      <c r="O45" s="2">
        <f t="shared" si="4"/>
        <v>-24.489795918367346</v>
      </c>
      <c r="P45" s="2">
        <v>117</v>
      </c>
      <c r="Q45" s="2">
        <f t="shared" si="5"/>
        <v>138.77551020408163</v>
      </c>
      <c r="R45" s="2">
        <v>83</v>
      </c>
      <c r="S45" s="2">
        <f t="shared" si="6"/>
        <v>69.387755102040813</v>
      </c>
      <c r="T45" s="39">
        <v>162</v>
      </c>
      <c r="U45" s="39">
        <f t="shared" si="7"/>
        <v>230.61224489795919</v>
      </c>
    </row>
    <row r="46" spans="2:21">
      <c r="B46" s="2">
        <v>385</v>
      </c>
      <c r="C46" s="2">
        <v>217</v>
      </c>
      <c r="D46" s="2">
        <f t="shared" si="0"/>
        <v>-43.636363636363633</v>
      </c>
      <c r="E46" s="2">
        <v>537</v>
      </c>
      <c r="F46" s="2">
        <f t="shared" si="1"/>
        <v>39.480519480519483</v>
      </c>
      <c r="G46" s="39">
        <v>829</v>
      </c>
      <c r="H46" s="39">
        <f t="shared" si="2"/>
        <v>115.32467532467533</v>
      </c>
      <c r="I46" s="39">
        <v>1149</v>
      </c>
      <c r="J46" s="39">
        <f t="shared" si="3"/>
        <v>198.44155844155844</v>
      </c>
      <c r="M46" s="2">
        <v>63</v>
      </c>
      <c r="N46" s="2">
        <v>42</v>
      </c>
      <c r="O46" s="2">
        <f t="shared" si="4"/>
        <v>-33.333333333333329</v>
      </c>
      <c r="P46" s="2">
        <v>156</v>
      </c>
      <c r="Q46" s="2">
        <f t="shared" si="5"/>
        <v>147.61904761904762</v>
      </c>
      <c r="R46" s="2">
        <v>101</v>
      </c>
      <c r="S46" s="2">
        <f t="shared" si="6"/>
        <v>60.317460317460316</v>
      </c>
      <c r="T46" s="39">
        <v>214</v>
      </c>
      <c r="U46" s="39">
        <f t="shared" si="7"/>
        <v>239.68253968253967</v>
      </c>
    </row>
    <row r="47" spans="2:21">
      <c r="B47" s="2">
        <v>746</v>
      </c>
      <c r="C47" s="2">
        <v>1116</v>
      </c>
      <c r="D47" s="2">
        <f t="shared" si="0"/>
        <v>49.597855227882036</v>
      </c>
      <c r="E47" s="2">
        <v>4927</v>
      </c>
      <c r="F47" s="2">
        <f t="shared" si="1"/>
        <v>560.45576407506701</v>
      </c>
      <c r="G47" s="39">
        <v>1967</v>
      </c>
      <c r="H47" s="39">
        <f t="shared" si="2"/>
        <v>163.67292225201072</v>
      </c>
      <c r="I47" s="39">
        <v>5778</v>
      </c>
      <c r="J47" s="39">
        <f t="shared" si="3"/>
        <v>674.53083109919567</v>
      </c>
      <c r="M47" s="2">
        <v>152</v>
      </c>
      <c r="N47" s="2">
        <v>50</v>
      </c>
      <c r="O47" s="2">
        <f t="shared" si="4"/>
        <v>-67.10526315789474</v>
      </c>
      <c r="P47" s="2">
        <v>165</v>
      </c>
      <c r="Q47" s="2">
        <f t="shared" si="5"/>
        <v>8.5526315789473681</v>
      </c>
      <c r="R47" s="2">
        <v>180</v>
      </c>
      <c r="S47" s="2">
        <f t="shared" si="6"/>
        <v>18.421052631578945</v>
      </c>
      <c r="T47" s="39">
        <v>293</v>
      </c>
      <c r="U47" s="39">
        <f t="shared" si="7"/>
        <v>92.76315789473685</v>
      </c>
    </row>
    <row r="48" spans="2:21">
      <c r="B48" s="2">
        <v>1183</v>
      </c>
      <c r="C48" s="2">
        <v>1790</v>
      </c>
      <c r="D48" s="2">
        <f t="shared" si="0"/>
        <v>51.310228233305153</v>
      </c>
      <c r="E48" s="2">
        <v>8598</v>
      </c>
      <c r="F48" s="2">
        <f t="shared" si="1"/>
        <v>626.79628064243445</v>
      </c>
      <c r="G48" s="39">
        <v>3330</v>
      </c>
      <c r="H48" s="39">
        <f t="shared" si="2"/>
        <v>181.48774302620456</v>
      </c>
      <c r="I48" s="39">
        <v>10138</v>
      </c>
      <c r="J48" s="39">
        <f t="shared" si="3"/>
        <v>756.97379543533395</v>
      </c>
      <c r="M48" s="2">
        <v>259</v>
      </c>
      <c r="N48" s="2">
        <v>136</v>
      </c>
      <c r="O48" s="2">
        <f t="shared" si="4"/>
        <v>-47.490347490347489</v>
      </c>
      <c r="P48" s="2">
        <v>473</v>
      </c>
      <c r="Q48" s="2">
        <f t="shared" si="5"/>
        <v>82.625482625482633</v>
      </c>
      <c r="R48" s="2">
        <v>307</v>
      </c>
      <c r="S48" s="2">
        <f t="shared" si="6"/>
        <v>18.532818532818531</v>
      </c>
      <c r="T48" s="39">
        <v>643</v>
      </c>
      <c r="U48" s="39">
        <f t="shared" si="7"/>
        <v>148.26254826254825</v>
      </c>
    </row>
    <row r="49" spans="2:21">
      <c r="B49" s="2">
        <v>629</v>
      </c>
      <c r="C49" s="2">
        <v>202</v>
      </c>
      <c r="D49" s="2">
        <f t="shared" si="0"/>
        <v>-67.885532591414943</v>
      </c>
      <c r="E49" s="2">
        <v>1023</v>
      </c>
      <c r="F49" s="2">
        <f t="shared" si="1"/>
        <v>62.639109697933229</v>
      </c>
      <c r="G49" s="39">
        <v>846</v>
      </c>
      <c r="H49" s="39">
        <f t="shared" si="2"/>
        <v>34.49920508744038</v>
      </c>
      <c r="I49" s="39">
        <v>1667</v>
      </c>
      <c r="J49" s="39">
        <f t="shared" si="3"/>
        <v>165.02384737678855</v>
      </c>
      <c r="M49" s="2">
        <v>492</v>
      </c>
      <c r="N49" s="2">
        <v>321</v>
      </c>
      <c r="O49" s="2">
        <f t="shared" si="4"/>
        <v>-34.756097560975604</v>
      </c>
      <c r="P49" s="2">
        <v>975</v>
      </c>
      <c r="Q49" s="2">
        <f t="shared" si="5"/>
        <v>98.170731707317074</v>
      </c>
      <c r="R49" s="2">
        <v>588</v>
      </c>
      <c r="S49" s="2">
        <f t="shared" si="6"/>
        <v>19.512195121951219</v>
      </c>
      <c r="T49" s="39">
        <v>1236</v>
      </c>
      <c r="U49" s="39">
        <f t="shared" si="7"/>
        <v>151.21951219512195</v>
      </c>
    </row>
    <row r="50" spans="2:21">
      <c r="B50" s="2">
        <v>1038</v>
      </c>
      <c r="C50" s="2">
        <v>495</v>
      </c>
      <c r="D50" s="2">
        <f t="shared" si="0"/>
        <v>-52.312138728323696</v>
      </c>
      <c r="E50" s="2">
        <v>2474</v>
      </c>
      <c r="F50" s="2">
        <f t="shared" si="1"/>
        <v>138.34296724470136</v>
      </c>
      <c r="G50" s="39">
        <v>1541</v>
      </c>
      <c r="H50" s="39">
        <f t="shared" si="2"/>
        <v>48.458574181117534</v>
      </c>
      <c r="I50" s="39">
        <v>3520</v>
      </c>
      <c r="J50" s="39">
        <f t="shared" si="3"/>
        <v>239.11368015414257</v>
      </c>
      <c r="M50" s="2">
        <v>265</v>
      </c>
      <c r="N50" s="2">
        <v>51</v>
      </c>
      <c r="O50" s="2">
        <f t="shared" si="4"/>
        <v>-80.754716981132077</v>
      </c>
      <c r="P50" s="2">
        <v>194</v>
      </c>
      <c r="Q50" s="2">
        <f t="shared" si="5"/>
        <v>-26.79245283018868</v>
      </c>
      <c r="R50" s="2">
        <v>263</v>
      </c>
      <c r="S50" s="2">
        <f t="shared" si="6"/>
        <v>-0.75471698113207553</v>
      </c>
      <c r="T50" s="39">
        <v>404</v>
      </c>
      <c r="U50" s="39">
        <f t="shared" si="7"/>
        <v>52.452830188679243</v>
      </c>
    </row>
    <row r="51" spans="2:21">
      <c r="B51" s="2">
        <v>1955</v>
      </c>
      <c r="C51" s="2">
        <v>906</v>
      </c>
      <c r="D51" s="2">
        <f t="shared" si="0"/>
        <v>-53.65728900255754</v>
      </c>
      <c r="E51" s="2">
        <v>3537</v>
      </c>
      <c r="F51" s="2">
        <f t="shared" si="1"/>
        <v>80.920716112531963</v>
      </c>
      <c r="G51" s="39">
        <v>3045</v>
      </c>
      <c r="H51" s="39">
        <f t="shared" si="2"/>
        <v>55.754475703324815</v>
      </c>
      <c r="I51" s="39">
        <v>5676</v>
      </c>
      <c r="J51" s="39">
        <f t="shared" si="3"/>
        <v>190.33248081841433</v>
      </c>
      <c r="M51" s="2">
        <v>343</v>
      </c>
      <c r="N51" s="2">
        <v>126</v>
      </c>
      <c r="O51" s="2">
        <f t="shared" si="4"/>
        <v>-63.265306122448983</v>
      </c>
      <c r="P51" s="2">
        <v>446</v>
      </c>
      <c r="Q51" s="2">
        <f t="shared" si="5"/>
        <v>30.029154518950435</v>
      </c>
      <c r="R51" s="2">
        <v>341</v>
      </c>
      <c r="S51" s="2">
        <f t="shared" si="6"/>
        <v>-0.58309037900874638</v>
      </c>
      <c r="T51" s="39">
        <v>658</v>
      </c>
      <c r="U51" s="39">
        <f t="shared" si="7"/>
        <v>91.83673469387756</v>
      </c>
    </row>
    <row r="52" spans="2:21">
      <c r="B52" s="2">
        <v>689</v>
      </c>
      <c r="C52" s="2">
        <v>501</v>
      </c>
      <c r="D52" s="2">
        <f t="shared" si="0"/>
        <v>-27.285921625544269</v>
      </c>
      <c r="E52" s="2">
        <v>1654</v>
      </c>
      <c r="F52" s="2">
        <f t="shared" si="1"/>
        <v>140.05805515239479</v>
      </c>
      <c r="G52" s="39">
        <v>1419</v>
      </c>
      <c r="H52" s="39">
        <f t="shared" si="2"/>
        <v>105.95065312046444</v>
      </c>
      <c r="I52" s="39">
        <v>2572</v>
      </c>
      <c r="J52" s="39">
        <f t="shared" si="3"/>
        <v>273.29462989840351</v>
      </c>
      <c r="M52" s="2">
        <v>754</v>
      </c>
      <c r="N52" s="2">
        <v>179</v>
      </c>
      <c r="O52" s="2">
        <f t="shared" si="4"/>
        <v>-76.259946949602124</v>
      </c>
      <c r="P52" s="2">
        <v>518</v>
      </c>
      <c r="Q52" s="2">
        <f t="shared" si="5"/>
        <v>-31.299734748010611</v>
      </c>
      <c r="R52" s="2">
        <v>631</v>
      </c>
      <c r="S52" s="2">
        <f t="shared" si="6"/>
        <v>-16.312997347480106</v>
      </c>
      <c r="T52" s="39">
        <v>962</v>
      </c>
      <c r="U52" s="39">
        <f t="shared" si="7"/>
        <v>27.586206896551722</v>
      </c>
    </row>
    <row r="53" spans="2:21">
      <c r="B53" s="2">
        <v>405</v>
      </c>
      <c r="C53" s="2">
        <v>207</v>
      </c>
      <c r="D53" s="2">
        <f t="shared" si="0"/>
        <v>-48.888888888888886</v>
      </c>
      <c r="E53" s="2">
        <v>557</v>
      </c>
      <c r="F53" s="2">
        <f t="shared" si="1"/>
        <v>37.530864197530867</v>
      </c>
      <c r="G53" s="39">
        <v>713</v>
      </c>
      <c r="H53" s="39">
        <f t="shared" si="2"/>
        <v>76.049382716049379</v>
      </c>
      <c r="I53" s="39">
        <v>1063</v>
      </c>
      <c r="J53" s="39">
        <f t="shared" si="3"/>
        <v>162.46913580246914</v>
      </c>
      <c r="M53" s="2">
        <v>349</v>
      </c>
      <c r="N53" s="2">
        <v>115</v>
      </c>
      <c r="O53" s="2">
        <f t="shared" si="4"/>
        <v>-67.048710601719193</v>
      </c>
      <c r="P53" s="2">
        <v>339</v>
      </c>
      <c r="Q53" s="2">
        <f t="shared" si="5"/>
        <v>-2.8653295128939829</v>
      </c>
      <c r="R53" s="2">
        <v>349</v>
      </c>
      <c r="S53" s="2">
        <f t="shared" si="6"/>
        <v>0</v>
      </c>
      <c r="T53" s="39">
        <v>568</v>
      </c>
      <c r="U53" s="39">
        <f t="shared" si="7"/>
        <v>62.750716332378218</v>
      </c>
    </row>
    <row r="54" spans="2:21">
      <c r="B54" s="2">
        <v>69</v>
      </c>
      <c r="C54" s="2">
        <v>31</v>
      </c>
      <c r="D54" s="2">
        <f t="shared" si="0"/>
        <v>-55.072463768115945</v>
      </c>
      <c r="E54" s="2">
        <v>151</v>
      </c>
      <c r="F54" s="2">
        <f t="shared" si="1"/>
        <v>118.84057971014492</v>
      </c>
      <c r="G54" s="39">
        <v>101</v>
      </c>
      <c r="H54" s="39">
        <f t="shared" si="2"/>
        <v>46.376811594202898</v>
      </c>
      <c r="I54" s="39">
        <v>221</v>
      </c>
      <c r="J54" s="39">
        <f t="shared" si="3"/>
        <v>220.28985507246378</v>
      </c>
      <c r="M54" s="2">
        <v>202</v>
      </c>
      <c r="N54" s="2">
        <v>46</v>
      </c>
      <c r="O54" s="2">
        <f t="shared" si="4"/>
        <v>-77.227722772277232</v>
      </c>
      <c r="P54" s="2">
        <v>91</v>
      </c>
      <c r="Q54" s="2">
        <f t="shared" si="5"/>
        <v>-54.950495049504951</v>
      </c>
      <c r="R54" s="2">
        <v>198</v>
      </c>
      <c r="S54" s="2">
        <f t="shared" si="6"/>
        <v>-1.9801980198019802</v>
      </c>
      <c r="T54" s="39">
        <v>243</v>
      </c>
      <c r="U54" s="39">
        <f t="shared" si="7"/>
        <v>20.297029702970299</v>
      </c>
    </row>
    <row r="55" spans="2:21">
      <c r="B55" s="2">
        <v>456</v>
      </c>
      <c r="C55" s="2">
        <v>447</v>
      </c>
      <c r="D55" s="2">
        <f t="shared" si="0"/>
        <v>-1.9736842105263157</v>
      </c>
      <c r="E55" s="2">
        <v>2001</v>
      </c>
      <c r="F55" s="2">
        <f t="shared" si="1"/>
        <v>338.81578947368422</v>
      </c>
      <c r="G55" s="39">
        <v>1096</v>
      </c>
      <c r="H55" s="39">
        <f t="shared" si="2"/>
        <v>140.35087719298244</v>
      </c>
      <c r="I55" s="39">
        <v>2650</v>
      </c>
      <c r="J55" s="39">
        <f t="shared" si="3"/>
        <v>481.14035087719299</v>
      </c>
      <c r="M55" s="2">
        <v>60</v>
      </c>
      <c r="N55" s="2">
        <v>17</v>
      </c>
      <c r="O55" s="2">
        <f t="shared" si="4"/>
        <v>-71.666666666666671</v>
      </c>
      <c r="P55" s="2">
        <v>58</v>
      </c>
      <c r="Q55" s="2">
        <f t="shared" si="5"/>
        <v>-3.3333333333333335</v>
      </c>
      <c r="R55" s="2">
        <v>71</v>
      </c>
      <c r="S55" s="2">
        <f t="shared" si="6"/>
        <v>18.333333333333332</v>
      </c>
      <c r="T55" s="39">
        <v>112</v>
      </c>
      <c r="U55" s="39">
        <f t="shared" si="7"/>
        <v>86.666666666666671</v>
      </c>
    </row>
    <row r="56" spans="2:21">
      <c r="B56" s="2">
        <v>597</v>
      </c>
      <c r="C56" s="2">
        <v>640</v>
      </c>
      <c r="D56" s="2">
        <f t="shared" si="0"/>
        <v>7.2026800670016753</v>
      </c>
      <c r="E56" s="2">
        <v>2700</v>
      </c>
      <c r="F56" s="2">
        <f t="shared" si="1"/>
        <v>352.2613065326633</v>
      </c>
      <c r="G56" s="39">
        <v>1518</v>
      </c>
      <c r="H56" s="39">
        <f t="shared" si="2"/>
        <v>154.2713567839196</v>
      </c>
      <c r="I56" s="39">
        <v>3578</v>
      </c>
      <c r="J56" s="39">
        <f t="shared" si="3"/>
        <v>499.32998324958123</v>
      </c>
      <c r="M56" s="2">
        <v>203</v>
      </c>
      <c r="N56" s="2">
        <v>53</v>
      </c>
      <c r="O56" s="2">
        <f t="shared" si="4"/>
        <v>-73.891625615763544</v>
      </c>
      <c r="P56" s="2">
        <v>157</v>
      </c>
      <c r="Q56" s="2">
        <f t="shared" si="5"/>
        <v>-22.660098522167488</v>
      </c>
      <c r="R56" s="2">
        <v>205</v>
      </c>
      <c r="S56" s="2">
        <f t="shared" si="6"/>
        <v>0.98522167487684731</v>
      </c>
      <c r="T56" s="39">
        <v>309</v>
      </c>
      <c r="U56" s="39">
        <f t="shared" si="7"/>
        <v>52.216748768472911</v>
      </c>
    </row>
    <row r="57" spans="2:21">
      <c r="B57" s="2">
        <v>1624</v>
      </c>
      <c r="C57" s="2">
        <v>1436</v>
      </c>
      <c r="D57" s="2">
        <f t="shared" si="0"/>
        <v>-11.576354679802956</v>
      </c>
      <c r="E57" s="2">
        <v>5945</v>
      </c>
      <c r="F57" s="2">
        <f t="shared" si="1"/>
        <v>266.07142857142856</v>
      </c>
      <c r="G57" s="39">
        <v>3480</v>
      </c>
      <c r="H57" s="39">
        <f t="shared" si="2"/>
        <v>114.28571428571428</v>
      </c>
      <c r="I57" s="39">
        <v>7989</v>
      </c>
      <c r="J57" s="39">
        <f t="shared" si="3"/>
        <v>391.93349753694582</v>
      </c>
      <c r="M57" s="2">
        <v>322</v>
      </c>
      <c r="N57" s="2">
        <v>107</v>
      </c>
      <c r="O57" s="2">
        <f t="shared" si="4"/>
        <v>-66.770186335403722</v>
      </c>
      <c r="P57" s="2">
        <v>310</v>
      </c>
      <c r="Q57" s="2">
        <f t="shared" si="5"/>
        <v>-3.7267080745341614</v>
      </c>
      <c r="R57" s="2">
        <v>336</v>
      </c>
      <c r="S57" s="2">
        <f t="shared" si="6"/>
        <v>4.3478260869565215</v>
      </c>
      <c r="T57" s="39">
        <v>535</v>
      </c>
      <c r="U57" s="39">
        <f t="shared" si="7"/>
        <v>66.149068322981364</v>
      </c>
    </row>
    <row r="58" spans="2:21">
      <c r="B58" s="2">
        <v>923</v>
      </c>
      <c r="C58" s="2">
        <v>946</v>
      </c>
      <c r="D58" s="2">
        <f t="shared" si="0"/>
        <v>2.4918743228602382</v>
      </c>
      <c r="E58" s="2">
        <v>3941</v>
      </c>
      <c r="F58" s="2">
        <f t="shared" si="1"/>
        <v>326.97724810400865</v>
      </c>
      <c r="G58" s="39">
        <v>2171</v>
      </c>
      <c r="H58" s="39">
        <f t="shared" si="2"/>
        <v>135.21126760563379</v>
      </c>
      <c r="I58" s="39">
        <v>5166</v>
      </c>
      <c r="J58" s="39">
        <f t="shared" si="3"/>
        <v>459.69664138678218</v>
      </c>
      <c r="M58" s="2">
        <v>591</v>
      </c>
      <c r="N58" s="2">
        <v>116</v>
      </c>
      <c r="O58" s="2">
        <f t="shared" si="4"/>
        <v>-80.372250423011849</v>
      </c>
      <c r="P58" s="2">
        <v>442</v>
      </c>
      <c r="Q58" s="2">
        <f t="shared" si="5"/>
        <v>-25.211505922165824</v>
      </c>
      <c r="R58" s="2">
        <v>553</v>
      </c>
      <c r="S58" s="2">
        <f t="shared" si="6"/>
        <v>-6.429780033840947</v>
      </c>
      <c r="T58" s="39">
        <v>871</v>
      </c>
      <c r="U58" s="39">
        <f t="shared" si="7"/>
        <v>47.377326565143825</v>
      </c>
    </row>
    <row r="59" spans="2:21">
      <c r="B59" s="2">
        <v>168</v>
      </c>
      <c r="C59" s="2">
        <v>168</v>
      </c>
      <c r="D59" s="2">
        <f t="shared" si="0"/>
        <v>0</v>
      </c>
      <c r="E59" s="2">
        <v>608</v>
      </c>
      <c r="F59" s="2">
        <f t="shared" si="1"/>
        <v>261.90476190476193</v>
      </c>
      <c r="G59" s="39">
        <v>404</v>
      </c>
      <c r="H59" s="39">
        <f t="shared" si="2"/>
        <v>140.47619047619045</v>
      </c>
      <c r="I59" s="39">
        <v>844</v>
      </c>
      <c r="J59" s="39">
        <f t="shared" si="3"/>
        <v>402.38095238095235</v>
      </c>
      <c r="M59" s="2">
        <v>440</v>
      </c>
      <c r="N59" s="2">
        <v>125</v>
      </c>
      <c r="O59" s="2">
        <f t="shared" si="4"/>
        <v>-71.590909090909093</v>
      </c>
      <c r="P59" s="2">
        <v>426</v>
      </c>
      <c r="Q59" s="2">
        <f t="shared" si="5"/>
        <v>-3.1818181818181817</v>
      </c>
      <c r="R59" s="2">
        <v>455</v>
      </c>
      <c r="S59" s="2">
        <f t="shared" si="6"/>
        <v>3.4090909090909087</v>
      </c>
      <c r="T59" s="39">
        <v>748</v>
      </c>
      <c r="U59" s="39">
        <f t="shared" si="7"/>
        <v>70</v>
      </c>
    </row>
    <row r="60" spans="2:21">
      <c r="B60" s="2">
        <v>395</v>
      </c>
      <c r="C60" s="2">
        <v>448</v>
      </c>
      <c r="D60" s="2">
        <f t="shared" si="0"/>
        <v>13.41772151898734</v>
      </c>
      <c r="E60" s="2">
        <v>1935</v>
      </c>
      <c r="F60" s="2">
        <f t="shared" si="1"/>
        <v>389.87341772151899</v>
      </c>
      <c r="G60" s="39">
        <v>987</v>
      </c>
      <c r="H60" s="39">
        <f t="shared" si="2"/>
        <v>149.87341772151899</v>
      </c>
      <c r="I60" s="39">
        <v>2474</v>
      </c>
      <c r="J60" s="39">
        <f t="shared" si="3"/>
        <v>526.3291139240506</v>
      </c>
      <c r="M60" s="2">
        <v>136</v>
      </c>
      <c r="N60" s="2">
        <v>68</v>
      </c>
      <c r="O60" s="2">
        <f t="shared" si="4"/>
        <v>-50</v>
      </c>
      <c r="P60" s="2">
        <v>260</v>
      </c>
      <c r="Q60" s="2">
        <f t="shared" si="5"/>
        <v>91.17647058823529</v>
      </c>
      <c r="R60" s="2">
        <v>185</v>
      </c>
      <c r="S60" s="2">
        <f t="shared" si="6"/>
        <v>36.029411764705884</v>
      </c>
      <c r="T60" s="39">
        <v>374</v>
      </c>
      <c r="U60" s="39">
        <f t="shared" si="7"/>
        <v>175</v>
      </c>
    </row>
    <row r="61" spans="2:21">
      <c r="B61" s="2">
        <v>1075</v>
      </c>
      <c r="C61" s="2">
        <v>1171</v>
      </c>
      <c r="D61" s="2">
        <f t="shared" si="0"/>
        <v>8.9302325581395348</v>
      </c>
      <c r="E61" s="2">
        <v>3676</v>
      </c>
      <c r="F61" s="2">
        <f t="shared" si="1"/>
        <v>241.95348837209303</v>
      </c>
      <c r="G61" s="39">
        <v>2809</v>
      </c>
      <c r="H61" s="39">
        <f t="shared" si="2"/>
        <v>161.30232558139534</v>
      </c>
      <c r="I61" s="39">
        <v>5314</v>
      </c>
      <c r="J61" s="39">
        <f t="shared" si="3"/>
        <v>394.32558139534882</v>
      </c>
      <c r="M61" s="2">
        <v>198</v>
      </c>
      <c r="N61" s="2">
        <v>75</v>
      </c>
      <c r="O61" s="2">
        <f t="shared" si="4"/>
        <v>-62.121212121212125</v>
      </c>
      <c r="P61" s="2">
        <v>335</v>
      </c>
      <c r="Q61" s="2">
        <f t="shared" si="5"/>
        <v>69.191919191919197</v>
      </c>
      <c r="R61" s="2">
        <v>236</v>
      </c>
      <c r="S61" s="2">
        <f t="shared" si="6"/>
        <v>19.19191919191919</v>
      </c>
      <c r="T61" s="39">
        <v>492</v>
      </c>
      <c r="U61" s="39">
        <f t="shared" si="7"/>
        <v>148.4848484848485</v>
      </c>
    </row>
    <row r="62" spans="2:21">
      <c r="B62" s="2">
        <v>309</v>
      </c>
      <c r="C62" s="2">
        <v>259</v>
      </c>
      <c r="D62" s="2">
        <f t="shared" si="0"/>
        <v>-16.181229773462782</v>
      </c>
      <c r="E62" s="2">
        <v>1079</v>
      </c>
      <c r="F62" s="2">
        <f t="shared" si="1"/>
        <v>249.19093851132686</v>
      </c>
      <c r="G62" s="39">
        <v>654</v>
      </c>
      <c r="H62" s="39">
        <f t="shared" si="2"/>
        <v>111.65048543689321</v>
      </c>
      <c r="I62" s="39">
        <v>1474</v>
      </c>
      <c r="J62" s="39">
        <f t="shared" si="3"/>
        <v>377.02265372168284</v>
      </c>
      <c r="M62" s="2">
        <v>388</v>
      </c>
      <c r="N62" s="2">
        <v>90</v>
      </c>
      <c r="O62" s="2">
        <f t="shared" si="4"/>
        <v>-76.80412371134021</v>
      </c>
      <c r="P62" s="2">
        <v>268</v>
      </c>
      <c r="Q62" s="2">
        <f t="shared" si="5"/>
        <v>-30.927835051546392</v>
      </c>
      <c r="R62" s="2">
        <v>347</v>
      </c>
      <c r="S62" s="2">
        <f t="shared" si="6"/>
        <v>-10.56701030927835</v>
      </c>
      <c r="T62" s="39">
        <v>525</v>
      </c>
      <c r="U62" s="39">
        <f t="shared" si="7"/>
        <v>35.309278350515463</v>
      </c>
    </row>
    <row r="63" spans="2:21">
      <c r="B63" s="2">
        <v>900</v>
      </c>
      <c r="C63" s="2">
        <v>807</v>
      </c>
      <c r="D63" s="2">
        <f t="shared" si="0"/>
        <v>-10.333333333333334</v>
      </c>
      <c r="E63" s="2">
        <v>3108</v>
      </c>
      <c r="F63" s="2">
        <f t="shared" si="1"/>
        <v>245.33333333333331</v>
      </c>
      <c r="G63" s="39">
        <v>1976</v>
      </c>
      <c r="H63" s="39">
        <f t="shared" si="2"/>
        <v>119.55555555555554</v>
      </c>
      <c r="I63" s="39">
        <v>4277</v>
      </c>
      <c r="J63" s="39">
        <f t="shared" si="3"/>
        <v>375.22222222222223</v>
      </c>
      <c r="M63" s="2">
        <v>192</v>
      </c>
      <c r="N63" s="2">
        <v>64</v>
      </c>
      <c r="O63" s="2">
        <f t="shared" si="4"/>
        <v>-66.666666666666657</v>
      </c>
      <c r="P63" s="2">
        <v>252</v>
      </c>
      <c r="Q63" s="2">
        <f t="shared" si="5"/>
        <v>31.25</v>
      </c>
      <c r="R63" s="2">
        <v>221</v>
      </c>
      <c r="S63" s="2">
        <f t="shared" si="6"/>
        <v>15.104166666666666</v>
      </c>
      <c r="T63" s="39">
        <v>407</v>
      </c>
      <c r="U63" s="39">
        <f t="shared" si="7"/>
        <v>111.97916666666667</v>
      </c>
    </row>
    <row r="64" spans="2:21">
      <c r="B64" s="2">
        <v>252</v>
      </c>
      <c r="C64" s="2">
        <v>284</v>
      </c>
      <c r="D64" s="2">
        <f t="shared" si="0"/>
        <v>12.698412698412698</v>
      </c>
      <c r="E64" s="2">
        <v>1092</v>
      </c>
      <c r="F64" s="2">
        <f t="shared" si="1"/>
        <v>333.33333333333337</v>
      </c>
      <c r="G64" s="39">
        <v>580</v>
      </c>
      <c r="H64" s="39">
        <f t="shared" si="2"/>
        <v>130.15873015873015</v>
      </c>
      <c r="I64" s="39">
        <v>1388</v>
      </c>
      <c r="J64" s="39">
        <f t="shared" si="3"/>
        <v>450.79365079365078</v>
      </c>
      <c r="M64" s="2">
        <v>306</v>
      </c>
      <c r="N64" s="2">
        <v>96</v>
      </c>
      <c r="O64" s="2">
        <f t="shared" si="4"/>
        <v>-68.627450980392155</v>
      </c>
      <c r="P64" s="2">
        <v>334</v>
      </c>
      <c r="Q64" s="2">
        <f t="shared" si="5"/>
        <v>9.1503267973856204</v>
      </c>
      <c r="R64" s="2">
        <v>335</v>
      </c>
      <c r="S64" s="2">
        <f t="shared" si="6"/>
        <v>9.477124183006536</v>
      </c>
      <c r="T64" s="39">
        <v>569</v>
      </c>
      <c r="U64" s="39">
        <f t="shared" si="7"/>
        <v>85.947712418300654</v>
      </c>
    </row>
    <row r="65" spans="2:21">
      <c r="B65" s="2">
        <v>130</v>
      </c>
      <c r="C65" s="2">
        <v>29</v>
      </c>
      <c r="D65" s="2">
        <f t="shared" si="0"/>
        <v>-77.692307692307693</v>
      </c>
      <c r="E65" s="2">
        <v>85</v>
      </c>
      <c r="F65" s="2">
        <f t="shared" si="1"/>
        <v>-34.615384615384613</v>
      </c>
      <c r="G65" s="39">
        <v>166</v>
      </c>
      <c r="H65" s="39">
        <f t="shared" si="2"/>
        <v>27.692307692307693</v>
      </c>
      <c r="I65" s="39">
        <v>222</v>
      </c>
      <c r="J65" s="39">
        <f t="shared" si="3"/>
        <v>70.769230769230774</v>
      </c>
      <c r="M65" s="2">
        <v>146</v>
      </c>
      <c r="N65" s="2">
        <v>120</v>
      </c>
      <c r="O65" s="2">
        <f t="shared" si="4"/>
        <v>-17.80821917808219</v>
      </c>
      <c r="P65" s="2">
        <v>461</v>
      </c>
      <c r="Q65" s="2">
        <f t="shared" si="5"/>
        <v>215.75342465753425</v>
      </c>
      <c r="R65" s="2">
        <v>238</v>
      </c>
      <c r="S65" s="2">
        <f t="shared" si="6"/>
        <v>63.013698630136986</v>
      </c>
      <c r="T65" s="39">
        <v>577</v>
      </c>
      <c r="U65" s="39">
        <f t="shared" si="7"/>
        <v>295.20547945205482</v>
      </c>
    </row>
    <row r="66" spans="2:21">
      <c r="B66" s="2">
        <v>255</v>
      </c>
      <c r="C66" s="2">
        <v>67</v>
      </c>
      <c r="D66" s="2">
        <f t="shared" si="0"/>
        <v>-73.725490196078439</v>
      </c>
      <c r="E66" s="2">
        <v>96</v>
      </c>
      <c r="F66" s="2">
        <f t="shared" si="1"/>
        <v>-62.352941176470587</v>
      </c>
      <c r="G66" s="39">
        <v>307</v>
      </c>
      <c r="H66" s="39">
        <f t="shared" si="2"/>
        <v>20.392156862745097</v>
      </c>
      <c r="I66" s="39">
        <v>336</v>
      </c>
      <c r="J66" s="39">
        <f t="shared" si="3"/>
        <v>31.764705882352938</v>
      </c>
      <c r="M66" s="2">
        <v>98</v>
      </c>
      <c r="N66" s="2">
        <v>22</v>
      </c>
      <c r="O66" s="2">
        <f t="shared" si="4"/>
        <v>-77.551020408163268</v>
      </c>
      <c r="P66" s="2">
        <v>62</v>
      </c>
      <c r="Q66" s="2">
        <f t="shared" si="5"/>
        <v>-36.734693877551024</v>
      </c>
      <c r="R66" s="2">
        <v>114</v>
      </c>
      <c r="S66" s="2">
        <f t="shared" si="6"/>
        <v>16.326530612244898</v>
      </c>
      <c r="T66" s="39">
        <v>154</v>
      </c>
      <c r="U66" s="39">
        <f t="shared" si="7"/>
        <v>57.142857142857139</v>
      </c>
    </row>
    <row r="67" spans="2:21">
      <c r="B67" s="2">
        <v>890</v>
      </c>
      <c r="C67" s="2">
        <v>202</v>
      </c>
      <c r="D67" s="2">
        <f t="shared" si="0"/>
        <v>-77.303370786516851</v>
      </c>
      <c r="E67" s="2">
        <v>914</v>
      </c>
      <c r="F67" s="2">
        <f t="shared" si="1"/>
        <v>2.696629213483146</v>
      </c>
      <c r="G67" s="39">
        <v>1046</v>
      </c>
      <c r="H67" s="39">
        <f t="shared" si="2"/>
        <v>17.528089887640448</v>
      </c>
      <c r="I67" s="39">
        <v>1758</v>
      </c>
      <c r="J67" s="39">
        <f t="shared" si="3"/>
        <v>97.528089887640448</v>
      </c>
      <c r="M67" s="2">
        <v>136</v>
      </c>
      <c r="N67" s="2">
        <v>27</v>
      </c>
      <c r="O67" s="2">
        <f t="shared" si="4"/>
        <v>-80.14705882352942</v>
      </c>
      <c r="P67" s="2">
        <v>43</v>
      </c>
      <c r="Q67" s="2">
        <f t="shared" si="5"/>
        <v>-68.382352941176478</v>
      </c>
      <c r="R67" s="2">
        <v>139</v>
      </c>
      <c r="S67" s="2">
        <f t="shared" si="6"/>
        <v>2.2058823529411766</v>
      </c>
      <c r="T67" s="39">
        <v>156</v>
      </c>
      <c r="U67" s="39">
        <f t="shared" si="7"/>
        <v>14.705882352941178</v>
      </c>
    </row>
    <row r="68" spans="2:21">
      <c r="B68" s="2">
        <v>239</v>
      </c>
      <c r="C68" s="2">
        <v>88</v>
      </c>
      <c r="D68" s="2">
        <f t="shared" ref="D68:D118" si="8">(C68-B68)/B68*100</f>
        <v>-63.179916317991633</v>
      </c>
      <c r="E68" s="2">
        <v>315</v>
      </c>
      <c r="F68" s="2">
        <f t="shared" ref="F68:F99" si="9">(E68-B68)/B68*100</f>
        <v>31.799163179916317</v>
      </c>
      <c r="G68" s="39">
        <v>319</v>
      </c>
      <c r="H68" s="39">
        <f t="shared" ref="H68:H118" si="10">(G68-B68)/B68*100</f>
        <v>33.472803347280333</v>
      </c>
      <c r="I68" s="39">
        <v>546</v>
      </c>
      <c r="J68" s="39">
        <f t="shared" ref="J68:J118" si="11">(I68-B68)/B68*100</f>
        <v>128.45188284518829</v>
      </c>
      <c r="M68" s="2">
        <v>250</v>
      </c>
      <c r="N68" s="2">
        <v>43</v>
      </c>
      <c r="O68" s="2">
        <f t="shared" si="4"/>
        <v>-82.8</v>
      </c>
      <c r="P68" s="2">
        <v>140</v>
      </c>
      <c r="Q68" s="2">
        <f t="shared" si="5"/>
        <v>-44</v>
      </c>
      <c r="R68" s="2">
        <v>242</v>
      </c>
      <c r="S68" s="2">
        <f t="shared" si="6"/>
        <v>-3.2</v>
      </c>
      <c r="T68" s="39">
        <v>338</v>
      </c>
      <c r="U68" s="39">
        <f t="shared" si="7"/>
        <v>35.199999999999996</v>
      </c>
    </row>
    <row r="69" spans="2:21">
      <c r="B69" s="2">
        <v>220</v>
      </c>
      <c r="C69" s="2">
        <v>72</v>
      </c>
      <c r="D69" s="2">
        <f t="shared" si="8"/>
        <v>-67.272727272727266</v>
      </c>
      <c r="E69" s="2">
        <v>167</v>
      </c>
      <c r="F69" s="2">
        <f t="shared" si="9"/>
        <v>-24.09090909090909</v>
      </c>
      <c r="G69" s="39">
        <v>279</v>
      </c>
      <c r="H69" s="39">
        <f t="shared" si="10"/>
        <v>26.81818181818182</v>
      </c>
      <c r="I69" s="39">
        <v>374</v>
      </c>
      <c r="J69" s="39">
        <f t="shared" si="11"/>
        <v>70</v>
      </c>
      <c r="M69" s="2">
        <v>113</v>
      </c>
      <c r="N69" s="2">
        <v>31</v>
      </c>
      <c r="O69" s="2">
        <f t="shared" ref="O69:O119" si="12">(N69-M69)/M69*100</f>
        <v>-72.56637168141593</v>
      </c>
      <c r="P69" s="2">
        <v>67</v>
      </c>
      <c r="Q69" s="2">
        <f t="shared" ref="Q69:Q119" si="13">(P69-M69)/M69*100</f>
        <v>-40.707964601769916</v>
      </c>
      <c r="R69" s="2">
        <v>125</v>
      </c>
      <c r="S69" s="2">
        <f t="shared" ref="S69:S119" si="14">(R69-M69)/M69*100</f>
        <v>10.619469026548673</v>
      </c>
      <c r="T69" s="39">
        <v>161</v>
      </c>
      <c r="U69" s="39">
        <f t="shared" ref="U69:U119" si="15">(T69-M69)/M69*100</f>
        <v>42.477876106194692</v>
      </c>
    </row>
    <row r="70" spans="2:21">
      <c r="B70" s="2">
        <v>155</v>
      </c>
      <c r="C70" s="2">
        <v>51</v>
      </c>
      <c r="D70" s="2">
        <f t="shared" si="8"/>
        <v>-67.096774193548399</v>
      </c>
      <c r="E70" s="2">
        <v>65</v>
      </c>
      <c r="F70" s="2">
        <f t="shared" si="9"/>
        <v>-58.064516129032263</v>
      </c>
      <c r="G70" s="39">
        <v>198</v>
      </c>
      <c r="H70" s="39">
        <f t="shared" si="10"/>
        <v>27.741935483870968</v>
      </c>
      <c r="I70" s="39">
        <v>212</v>
      </c>
      <c r="J70" s="39">
        <f t="shared" si="11"/>
        <v>36.774193548387096</v>
      </c>
      <c r="M70" s="2">
        <v>110</v>
      </c>
      <c r="N70" s="2">
        <v>28</v>
      </c>
      <c r="O70" s="2">
        <f t="shared" si="12"/>
        <v>-74.545454545454547</v>
      </c>
      <c r="P70" s="2">
        <v>50</v>
      </c>
      <c r="Q70" s="2">
        <f t="shared" si="13"/>
        <v>-54.54545454545454</v>
      </c>
      <c r="R70" s="2">
        <v>120</v>
      </c>
      <c r="S70" s="2">
        <f t="shared" si="14"/>
        <v>9.0909090909090917</v>
      </c>
      <c r="T70" s="39">
        <v>142</v>
      </c>
      <c r="U70" s="39">
        <f t="shared" si="15"/>
        <v>29.09090909090909</v>
      </c>
    </row>
    <row r="71" spans="2:21">
      <c r="B71" s="2">
        <v>134</v>
      </c>
      <c r="C71" s="2">
        <v>38</v>
      </c>
      <c r="D71" s="2">
        <f t="shared" si="8"/>
        <v>-71.641791044776113</v>
      </c>
      <c r="E71" s="2">
        <v>134</v>
      </c>
      <c r="F71" s="2">
        <f t="shared" si="9"/>
        <v>0</v>
      </c>
      <c r="G71" s="39">
        <v>171</v>
      </c>
      <c r="H71" s="39">
        <f t="shared" si="10"/>
        <v>27.611940298507463</v>
      </c>
      <c r="I71" s="39">
        <v>267</v>
      </c>
      <c r="J71" s="39">
        <f t="shared" si="11"/>
        <v>99.253731343283576</v>
      </c>
      <c r="M71" s="2">
        <v>85</v>
      </c>
      <c r="N71" s="2">
        <v>22</v>
      </c>
      <c r="O71" s="2">
        <f t="shared" si="12"/>
        <v>-74.117647058823536</v>
      </c>
      <c r="P71" s="2">
        <v>29</v>
      </c>
      <c r="Q71" s="2">
        <f t="shared" si="13"/>
        <v>-65.882352941176464</v>
      </c>
      <c r="R71" s="2">
        <v>98</v>
      </c>
      <c r="S71" s="2">
        <f t="shared" si="14"/>
        <v>15.294117647058824</v>
      </c>
      <c r="T71" s="39">
        <v>105</v>
      </c>
      <c r="U71" s="39">
        <f t="shared" si="15"/>
        <v>23.52941176470588</v>
      </c>
    </row>
    <row r="72" spans="2:21">
      <c r="B72" s="2">
        <v>157</v>
      </c>
      <c r="C72" s="2">
        <v>75</v>
      </c>
      <c r="D72" s="2">
        <f t="shared" si="8"/>
        <v>-52.229299363057322</v>
      </c>
      <c r="E72" s="2">
        <v>356</v>
      </c>
      <c r="F72" s="2">
        <f t="shared" si="9"/>
        <v>126.75159235668789</v>
      </c>
      <c r="G72" s="39">
        <v>225</v>
      </c>
      <c r="H72" s="39">
        <f t="shared" si="10"/>
        <v>43.312101910828027</v>
      </c>
      <c r="I72" s="39">
        <v>506</v>
      </c>
      <c r="J72" s="39">
        <f t="shared" si="11"/>
        <v>222.29299363057328</v>
      </c>
      <c r="M72" s="2">
        <v>76</v>
      </c>
      <c r="N72" s="2">
        <v>20</v>
      </c>
      <c r="O72" s="2">
        <f t="shared" si="12"/>
        <v>-73.68421052631578</v>
      </c>
      <c r="P72" s="2">
        <v>46</v>
      </c>
      <c r="Q72" s="2">
        <f t="shared" si="13"/>
        <v>-39.473684210526315</v>
      </c>
      <c r="R72" s="2">
        <v>90</v>
      </c>
      <c r="S72" s="2">
        <f t="shared" si="14"/>
        <v>18.421052631578945</v>
      </c>
      <c r="T72" s="39">
        <v>116</v>
      </c>
      <c r="U72" s="39">
        <f t="shared" si="15"/>
        <v>52.631578947368418</v>
      </c>
    </row>
    <row r="73" spans="2:21">
      <c r="B73" s="2">
        <v>163</v>
      </c>
      <c r="C73" s="2">
        <v>54</v>
      </c>
      <c r="D73" s="2">
        <f t="shared" si="8"/>
        <v>-66.871165644171782</v>
      </c>
      <c r="E73" s="2">
        <v>94</v>
      </c>
      <c r="F73" s="2">
        <f t="shared" si="9"/>
        <v>-42.331288343558285</v>
      </c>
      <c r="G73" s="39">
        <v>211</v>
      </c>
      <c r="H73" s="39">
        <f t="shared" si="10"/>
        <v>29.447852760736197</v>
      </c>
      <c r="I73" s="39">
        <v>251</v>
      </c>
      <c r="J73" s="39">
        <f t="shared" si="11"/>
        <v>53.987730061349694</v>
      </c>
      <c r="M73" s="2">
        <v>89</v>
      </c>
      <c r="N73" s="2">
        <v>21</v>
      </c>
      <c r="O73" s="2">
        <f t="shared" si="12"/>
        <v>-76.404494382022463</v>
      </c>
      <c r="P73" s="2">
        <v>47</v>
      </c>
      <c r="Q73" s="2">
        <f t="shared" si="13"/>
        <v>-47.191011235955052</v>
      </c>
      <c r="R73" s="2">
        <v>95</v>
      </c>
      <c r="S73" s="2">
        <f t="shared" si="14"/>
        <v>6.7415730337078648</v>
      </c>
      <c r="T73" s="39">
        <v>121</v>
      </c>
      <c r="U73" s="39">
        <f t="shared" si="15"/>
        <v>35.955056179775283</v>
      </c>
    </row>
    <row r="74" spans="2:21">
      <c r="B74" s="2">
        <v>494</v>
      </c>
      <c r="C74" s="2">
        <v>208</v>
      </c>
      <c r="D74" s="2">
        <f t="shared" si="8"/>
        <v>-57.894736842105267</v>
      </c>
      <c r="E74" s="2">
        <v>552</v>
      </c>
      <c r="F74" s="2">
        <f t="shared" si="9"/>
        <v>11.740890688259109</v>
      </c>
      <c r="G74" s="39">
        <v>658</v>
      </c>
      <c r="H74" s="39">
        <f t="shared" si="10"/>
        <v>33.198380566801625</v>
      </c>
      <c r="I74" s="39">
        <v>1002</v>
      </c>
      <c r="J74" s="39">
        <f t="shared" si="11"/>
        <v>102.83400809716599</v>
      </c>
      <c r="M74" s="2">
        <v>93</v>
      </c>
      <c r="N74" s="2">
        <v>23</v>
      </c>
      <c r="O74" s="2">
        <f t="shared" si="12"/>
        <v>-75.268817204301072</v>
      </c>
      <c r="P74" s="2">
        <v>30</v>
      </c>
      <c r="Q74" s="2">
        <f t="shared" si="13"/>
        <v>-67.741935483870961</v>
      </c>
      <c r="R74" s="2">
        <v>106</v>
      </c>
      <c r="S74" s="2">
        <f t="shared" si="14"/>
        <v>13.978494623655912</v>
      </c>
      <c r="T74" s="39">
        <v>113</v>
      </c>
      <c r="U74" s="39">
        <f t="shared" si="15"/>
        <v>21.50537634408602</v>
      </c>
    </row>
    <row r="75" spans="2:21">
      <c r="B75" s="2">
        <v>153</v>
      </c>
      <c r="C75" s="2">
        <v>57</v>
      </c>
      <c r="D75" s="2">
        <f t="shared" si="8"/>
        <v>-62.745098039215684</v>
      </c>
      <c r="E75" s="2">
        <v>86</v>
      </c>
      <c r="F75" s="2">
        <f t="shared" si="9"/>
        <v>-43.790849673202615</v>
      </c>
      <c r="G75" s="39">
        <v>199</v>
      </c>
      <c r="H75" s="39">
        <f t="shared" si="10"/>
        <v>30.065359477124183</v>
      </c>
      <c r="I75" s="39">
        <v>228</v>
      </c>
      <c r="J75" s="39">
        <f t="shared" si="11"/>
        <v>49.019607843137251</v>
      </c>
      <c r="M75" s="2">
        <v>121</v>
      </c>
      <c r="N75" s="2">
        <v>33</v>
      </c>
      <c r="O75" s="2">
        <f t="shared" si="12"/>
        <v>-72.727272727272734</v>
      </c>
      <c r="P75" s="2">
        <v>69</v>
      </c>
      <c r="Q75" s="2">
        <f t="shared" si="13"/>
        <v>-42.97520661157025</v>
      </c>
      <c r="R75" s="2">
        <v>129</v>
      </c>
      <c r="S75" s="2">
        <f t="shared" si="14"/>
        <v>6.6115702479338845</v>
      </c>
      <c r="T75" s="39">
        <v>165</v>
      </c>
      <c r="U75" s="39">
        <f t="shared" si="15"/>
        <v>36.363636363636367</v>
      </c>
    </row>
    <row r="76" spans="2:21">
      <c r="B76" s="2">
        <v>924</v>
      </c>
      <c r="C76" s="2">
        <v>221</v>
      </c>
      <c r="D76" s="2">
        <f t="shared" si="8"/>
        <v>-76.082251082251091</v>
      </c>
      <c r="E76" s="2">
        <v>863</v>
      </c>
      <c r="F76" s="2">
        <f t="shared" si="9"/>
        <v>-6.6017316017316015</v>
      </c>
      <c r="G76" s="39">
        <v>1091</v>
      </c>
      <c r="H76" s="39">
        <f t="shared" si="10"/>
        <v>18.073593073593074</v>
      </c>
      <c r="I76" s="39">
        <v>1733</v>
      </c>
      <c r="J76" s="39">
        <f t="shared" si="11"/>
        <v>87.55411255411255</v>
      </c>
      <c r="M76" s="2">
        <v>85</v>
      </c>
      <c r="N76" s="2">
        <v>23</v>
      </c>
      <c r="O76" s="2">
        <f t="shared" si="12"/>
        <v>-72.941176470588232</v>
      </c>
      <c r="P76" s="2">
        <v>29</v>
      </c>
      <c r="Q76" s="2">
        <f t="shared" si="13"/>
        <v>-65.882352941176464</v>
      </c>
      <c r="R76" s="2">
        <v>96</v>
      </c>
      <c r="S76" s="2">
        <f t="shared" si="14"/>
        <v>12.941176470588237</v>
      </c>
      <c r="T76" s="39">
        <v>102</v>
      </c>
      <c r="U76" s="39">
        <f t="shared" si="15"/>
        <v>20</v>
      </c>
    </row>
    <row r="77" spans="2:21">
      <c r="B77" s="2">
        <v>394</v>
      </c>
      <c r="C77" s="2">
        <v>146</v>
      </c>
      <c r="D77" s="2">
        <f t="shared" si="8"/>
        <v>-62.944162436548226</v>
      </c>
      <c r="E77" s="2">
        <v>414</v>
      </c>
      <c r="F77" s="2">
        <f t="shared" si="9"/>
        <v>5.0761421319796955</v>
      </c>
      <c r="G77" s="39">
        <v>502</v>
      </c>
      <c r="H77" s="39">
        <f t="shared" si="10"/>
        <v>27.411167512690355</v>
      </c>
      <c r="I77" s="39">
        <v>770</v>
      </c>
      <c r="J77" s="39">
        <f t="shared" si="11"/>
        <v>95.431472081218274</v>
      </c>
      <c r="M77" s="2">
        <v>246</v>
      </c>
      <c r="N77" s="2">
        <v>44</v>
      </c>
      <c r="O77" s="2">
        <f t="shared" si="12"/>
        <v>-82.113821138211378</v>
      </c>
      <c r="P77" s="2">
        <v>125</v>
      </c>
      <c r="Q77" s="2">
        <f t="shared" si="13"/>
        <v>-49.1869918699187</v>
      </c>
      <c r="R77" s="2">
        <v>237</v>
      </c>
      <c r="S77" s="2">
        <f t="shared" si="14"/>
        <v>-3.6585365853658534</v>
      </c>
      <c r="T77" s="39">
        <v>318</v>
      </c>
      <c r="U77" s="39">
        <f t="shared" si="15"/>
        <v>29.268292682926827</v>
      </c>
    </row>
    <row r="78" spans="2:21">
      <c r="B78" s="2">
        <v>500</v>
      </c>
      <c r="C78" s="2">
        <v>174</v>
      </c>
      <c r="D78" s="2">
        <f t="shared" si="8"/>
        <v>-65.2</v>
      </c>
      <c r="E78" s="2">
        <v>494</v>
      </c>
      <c r="F78" s="2">
        <f t="shared" si="9"/>
        <v>-1.2</v>
      </c>
      <c r="G78" s="39">
        <v>632</v>
      </c>
      <c r="H78" s="39">
        <f t="shared" si="10"/>
        <v>26.400000000000002</v>
      </c>
      <c r="I78" s="39">
        <v>952</v>
      </c>
      <c r="J78" s="39">
        <f t="shared" si="11"/>
        <v>90.4</v>
      </c>
      <c r="M78" s="2">
        <v>113</v>
      </c>
      <c r="N78" s="2">
        <v>30</v>
      </c>
      <c r="O78" s="2">
        <f t="shared" si="12"/>
        <v>-73.451327433628322</v>
      </c>
      <c r="P78" s="2">
        <v>73</v>
      </c>
      <c r="Q78" s="2">
        <f t="shared" si="13"/>
        <v>-35.398230088495573</v>
      </c>
      <c r="R78" s="2">
        <v>122</v>
      </c>
      <c r="S78" s="2">
        <f t="shared" si="14"/>
        <v>7.9646017699115044</v>
      </c>
      <c r="T78" s="39">
        <v>165</v>
      </c>
      <c r="U78" s="39">
        <f t="shared" si="15"/>
        <v>46.017699115044245</v>
      </c>
    </row>
    <row r="79" spans="2:21">
      <c r="B79" s="2">
        <v>216</v>
      </c>
      <c r="C79" s="2">
        <v>87</v>
      </c>
      <c r="D79" s="2">
        <f t="shared" si="8"/>
        <v>-59.722222222222221</v>
      </c>
      <c r="E79" s="2">
        <v>184</v>
      </c>
      <c r="F79" s="2">
        <f t="shared" si="9"/>
        <v>-14.814814814814813</v>
      </c>
      <c r="G79" s="39">
        <v>290</v>
      </c>
      <c r="H79" s="39">
        <f t="shared" si="10"/>
        <v>34.25925925925926</v>
      </c>
      <c r="I79" s="39">
        <v>387</v>
      </c>
      <c r="J79" s="39">
        <f t="shared" si="11"/>
        <v>79.166666666666657</v>
      </c>
      <c r="M79" s="2">
        <v>165</v>
      </c>
      <c r="N79" s="2">
        <v>41</v>
      </c>
      <c r="O79" s="2">
        <f t="shared" si="12"/>
        <v>-75.151515151515142</v>
      </c>
      <c r="P79" s="2">
        <v>112</v>
      </c>
      <c r="Q79" s="2">
        <f t="shared" si="13"/>
        <v>-32.121212121212125</v>
      </c>
      <c r="R79" s="2">
        <v>177</v>
      </c>
      <c r="S79" s="2">
        <f t="shared" si="14"/>
        <v>7.2727272727272725</v>
      </c>
      <c r="T79" s="39">
        <v>247</v>
      </c>
      <c r="U79" s="39">
        <f t="shared" si="15"/>
        <v>49.696969696969695</v>
      </c>
    </row>
    <row r="80" spans="2:21">
      <c r="B80" s="2">
        <v>209</v>
      </c>
      <c r="C80" s="2">
        <v>89</v>
      </c>
      <c r="D80" s="2">
        <f t="shared" si="8"/>
        <v>-57.41626794258373</v>
      </c>
      <c r="E80" s="2">
        <v>168</v>
      </c>
      <c r="F80" s="2">
        <f t="shared" si="9"/>
        <v>-19.617224880382775</v>
      </c>
      <c r="G80" s="39">
        <v>286</v>
      </c>
      <c r="H80" s="39">
        <f t="shared" si="10"/>
        <v>36.84210526315789</v>
      </c>
      <c r="I80" s="39">
        <v>365</v>
      </c>
      <c r="J80" s="39">
        <f t="shared" si="11"/>
        <v>74.641148325358856</v>
      </c>
      <c r="M80" s="2">
        <v>103</v>
      </c>
      <c r="N80" s="2">
        <v>27</v>
      </c>
      <c r="O80" s="2">
        <f t="shared" si="12"/>
        <v>-73.786407766990294</v>
      </c>
      <c r="P80" s="2">
        <v>59</v>
      </c>
      <c r="Q80" s="2">
        <f t="shared" si="13"/>
        <v>-42.718446601941743</v>
      </c>
      <c r="R80" s="2">
        <v>113</v>
      </c>
      <c r="S80" s="2">
        <f t="shared" si="14"/>
        <v>9.7087378640776691</v>
      </c>
      <c r="T80" s="39">
        <v>145</v>
      </c>
      <c r="U80" s="39">
        <f t="shared" si="15"/>
        <v>40.776699029126213</v>
      </c>
    </row>
    <row r="81" spans="2:21">
      <c r="B81" s="2">
        <v>193</v>
      </c>
      <c r="C81" s="2">
        <v>76</v>
      </c>
      <c r="D81" s="2">
        <f t="shared" si="8"/>
        <v>-60.62176165803109</v>
      </c>
      <c r="E81" s="2">
        <v>191</v>
      </c>
      <c r="F81" s="2">
        <f t="shared" si="9"/>
        <v>-1.0362694300518136</v>
      </c>
      <c r="G81" s="39">
        <v>273</v>
      </c>
      <c r="H81" s="39">
        <f t="shared" si="10"/>
        <v>41.450777202072537</v>
      </c>
      <c r="I81" s="39">
        <v>388</v>
      </c>
      <c r="J81" s="39">
        <f t="shared" si="11"/>
        <v>101.03626943005182</v>
      </c>
      <c r="M81" s="2">
        <v>98</v>
      </c>
      <c r="N81" s="2">
        <v>27</v>
      </c>
      <c r="O81" s="2">
        <f t="shared" si="12"/>
        <v>-72.448979591836732</v>
      </c>
      <c r="P81" s="2">
        <v>51</v>
      </c>
      <c r="Q81" s="2">
        <f t="shared" si="13"/>
        <v>-47.959183673469383</v>
      </c>
      <c r="R81" s="2">
        <v>107</v>
      </c>
      <c r="S81" s="2">
        <f t="shared" si="14"/>
        <v>9.183673469387756</v>
      </c>
      <c r="T81" s="39">
        <v>131</v>
      </c>
      <c r="U81" s="39">
        <f t="shared" si="15"/>
        <v>33.673469387755098</v>
      </c>
    </row>
    <row r="82" spans="2:21">
      <c r="B82" s="2">
        <v>153</v>
      </c>
      <c r="C82" s="2">
        <v>59</v>
      </c>
      <c r="D82" s="2">
        <f t="shared" si="8"/>
        <v>-61.437908496732028</v>
      </c>
      <c r="E82" s="2">
        <v>146</v>
      </c>
      <c r="F82" s="2">
        <f t="shared" si="9"/>
        <v>-4.5751633986928102</v>
      </c>
      <c r="G82" s="39">
        <v>207</v>
      </c>
      <c r="H82" s="39">
        <f t="shared" si="10"/>
        <v>35.294117647058826</v>
      </c>
      <c r="I82" s="39">
        <v>294</v>
      </c>
      <c r="J82" s="39">
        <f t="shared" si="11"/>
        <v>92.156862745098039</v>
      </c>
      <c r="M82" s="2">
        <v>111</v>
      </c>
      <c r="N82" s="2">
        <v>35</v>
      </c>
      <c r="O82" s="2">
        <f t="shared" si="12"/>
        <v>-68.468468468468473</v>
      </c>
      <c r="P82" s="2">
        <v>90</v>
      </c>
      <c r="Q82" s="2">
        <f t="shared" si="13"/>
        <v>-18.918918918918919</v>
      </c>
      <c r="R82" s="2">
        <v>128</v>
      </c>
      <c r="S82" s="2">
        <f t="shared" si="14"/>
        <v>15.315315315315313</v>
      </c>
      <c r="T82" s="39">
        <v>182</v>
      </c>
      <c r="U82" s="39">
        <f t="shared" si="15"/>
        <v>63.963963963963963</v>
      </c>
    </row>
    <row r="83" spans="2:21">
      <c r="B83" s="2">
        <v>47</v>
      </c>
      <c r="C83" s="2">
        <v>15</v>
      </c>
      <c r="D83" s="2">
        <f t="shared" si="8"/>
        <v>-68.085106382978722</v>
      </c>
      <c r="E83" s="2">
        <v>83</v>
      </c>
      <c r="F83" s="2">
        <f t="shared" si="9"/>
        <v>76.59574468085107</v>
      </c>
      <c r="G83" s="39">
        <v>61</v>
      </c>
      <c r="H83" s="39">
        <f t="shared" si="10"/>
        <v>29.787234042553191</v>
      </c>
      <c r="I83" s="39">
        <v>129</v>
      </c>
      <c r="J83" s="39">
        <f t="shared" si="11"/>
        <v>174.468085106383</v>
      </c>
      <c r="M83" s="2">
        <v>89</v>
      </c>
      <c r="N83" s="2">
        <v>33</v>
      </c>
      <c r="O83" s="2">
        <f t="shared" si="12"/>
        <v>-62.921348314606739</v>
      </c>
      <c r="P83" s="2">
        <v>72</v>
      </c>
      <c r="Q83" s="2">
        <f t="shared" si="13"/>
        <v>-19.101123595505616</v>
      </c>
      <c r="R83" s="2">
        <v>108</v>
      </c>
      <c r="S83" s="2">
        <f t="shared" si="14"/>
        <v>21.348314606741571</v>
      </c>
      <c r="T83" s="39">
        <v>146</v>
      </c>
      <c r="U83" s="39">
        <f t="shared" si="15"/>
        <v>64.044943820224717</v>
      </c>
    </row>
    <row r="84" spans="2:21">
      <c r="B84" s="2">
        <v>382</v>
      </c>
      <c r="C84" s="2">
        <v>105</v>
      </c>
      <c r="D84" s="2">
        <f t="shared" si="8"/>
        <v>-72.513089005235599</v>
      </c>
      <c r="E84" s="2">
        <v>479</v>
      </c>
      <c r="F84" s="2">
        <f t="shared" si="9"/>
        <v>25.392670157068064</v>
      </c>
      <c r="G84" s="39">
        <v>488</v>
      </c>
      <c r="H84" s="39">
        <f t="shared" si="10"/>
        <v>27.748691099476442</v>
      </c>
      <c r="I84" s="39">
        <v>862</v>
      </c>
      <c r="J84" s="39">
        <f t="shared" si="11"/>
        <v>125.6544502617801</v>
      </c>
      <c r="M84" s="2">
        <v>40</v>
      </c>
      <c r="N84" s="2">
        <v>11</v>
      </c>
      <c r="O84" s="2">
        <f t="shared" si="12"/>
        <v>-72.5</v>
      </c>
      <c r="P84" s="2">
        <v>49</v>
      </c>
      <c r="Q84" s="2">
        <f t="shared" si="13"/>
        <v>22.5</v>
      </c>
      <c r="R84" s="2">
        <v>47</v>
      </c>
      <c r="S84" s="2">
        <f t="shared" si="14"/>
        <v>17.5</v>
      </c>
      <c r="T84" s="39">
        <v>85</v>
      </c>
      <c r="U84" s="39">
        <f t="shared" si="15"/>
        <v>112.5</v>
      </c>
    </row>
    <row r="85" spans="2:21">
      <c r="B85" s="2">
        <v>324</v>
      </c>
      <c r="C85" s="2">
        <v>118</v>
      </c>
      <c r="D85" s="2">
        <f t="shared" si="8"/>
        <v>-63.580246913580254</v>
      </c>
      <c r="E85" s="2">
        <v>468</v>
      </c>
      <c r="F85" s="2">
        <f t="shared" si="9"/>
        <v>44.444444444444443</v>
      </c>
      <c r="G85" s="39">
        <v>448</v>
      </c>
      <c r="H85" s="39">
        <f t="shared" si="10"/>
        <v>38.271604938271601</v>
      </c>
      <c r="I85" s="39">
        <v>798</v>
      </c>
      <c r="J85" s="39">
        <f t="shared" si="11"/>
        <v>146.2962962962963</v>
      </c>
      <c r="M85" s="2">
        <v>144</v>
      </c>
      <c r="N85" s="2">
        <v>36</v>
      </c>
      <c r="O85" s="2">
        <f t="shared" si="12"/>
        <v>-75</v>
      </c>
      <c r="P85" s="2">
        <v>98</v>
      </c>
      <c r="Q85" s="2">
        <f t="shared" si="13"/>
        <v>-31.944444444444443</v>
      </c>
      <c r="R85" s="2">
        <v>160</v>
      </c>
      <c r="S85" s="2">
        <f t="shared" si="14"/>
        <v>11.111111111111111</v>
      </c>
      <c r="T85" s="39">
        <v>221</v>
      </c>
      <c r="U85" s="39">
        <f t="shared" si="15"/>
        <v>53.472222222222221</v>
      </c>
    </row>
    <row r="86" spans="2:21">
      <c r="B86" s="2">
        <v>556</v>
      </c>
      <c r="C86" s="2">
        <v>180</v>
      </c>
      <c r="D86" s="2">
        <f t="shared" si="8"/>
        <v>-67.625899280575538</v>
      </c>
      <c r="E86" s="2">
        <v>552</v>
      </c>
      <c r="F86" s="2">
        <f t="shared" si="9"/>
        <v>-0.71942446043165476</v>
      </c>
      <c r="G86" s="39">
        <v>714</v>
      </c>
      <c r="H86" s="39">
        <f t="shared" si="10"/>
        <v>28.417266187050359</v>
      </c>
      <c r="I86" s="39">
        <v>1086</v>
      </c>
      <c r="J86" s="39">
        <f t="shared" si="11"/>
        <v>95.323741007194243</v>
      </c>
      <c r="M86" s="2">
        <v>168</v>
      </c>
      <c r="N86" s="2">
        <v>40</v>
      </c>
      <c r="O86" s="2">
        <f t="shared" si="12"/>
        <v>-76.19047619047619</v>
      </c>
      <c r="P86" s="2">
        <v>117</v>
      </c>
      <c r="Q86" s="2">
        <f t="shared" si="13"/>
        <v>-30.357142857142854</v>
      </c>
      <c r="R86" s="2">
        <v>184</v>
      </c>
      <c r="S86" s="2">
        <f t="shared" si="14"/>
        <v>9.5238095238095237</v>
      </c>
      <c r="T86" s="39">
        <v>260</v>
      </c>
      <c r="U86" s="39">
        <f t="shared" si="15"/>
        <v>54.761904761904766</v>
      </c>
    </row>
    <row r="87" spans="2:21">
      <c r="B87" s="2">
        <v>325</v>
      </c>
      <c r="C87" s="2">
        <v>119</v>
      </c>
      <c r="D87" s="2">
        <f t="shared" si="8"/>
        <v>-63.384615384615387</v>
      </c>
      <c r="E87" s="2">
        <v>343</v>
      </c>
      <c r="F87" s="2">
        <f t="shared" si="9"/>
        <v>5.5384615384615383</v>
      </c>
      <c r="G87" s="39">
        <v>441</v>
      </c>
      <c r="H87" s="39">
        <f t="shared" si="10"/>
        <v>35.692307692307693</v>
      </c>
      <c r="I87" s="39">
        <v>665</v>
      </c>
      <c r="J87" s="39">
        <f t="shared" si="11"/>
        <v>104.61538461538463</v>
      </c>
      <c r="M87" s="2">
        <v>196</v>
      </c>
      <c r="N87" s="2">
        <v>44</v>
      </c>
      <c r="O87" s="2">
        <f t="shared" si="12"/>
        <v>-77.551020408163268</v>
      </c>
      <c r="P87" s="2">
        <v>120</v>
      </c>
      <c r="Q87" s="2">
        <f t="shared" si="13"/>
        <v>-38.775510204081634</v>
      </c>
      <c r="R87" s="2">
        <v>210</v>
      </c>
      <c r="S87" s="2">
        <f t="shared" si="14"/>
        <v>7.1428571428571423</v>
      </c>
      <c r="T87" s="39">
        <v>285</v>
      </c>
      <c r="U87" s="39">
        <f t="shared" si="15"/>
        <v>45.408163265306122</v>
      </c>
    </row>
    <row r="88" spans="2:21">
      <c r="B88" s="2">
        <v>71</v>
      </c>
      <c r="C88" s="2">
        <v>35</v>
      </c>
      <c r="D88" s="2">
        <f t="shared" si="8"/>
        <v>-50.704225352112672</v>
      </c>
      <c r="E88" s="2">
        <v>105</v>
      </c>
      <c r="F88" s="2">
        <f t="shared" si="9"/>
        <v>47.887323943661968</v>
      </c>
      <c r="G88" s="39">
        <v>115</v>
      </c>
      <c r="H88" s="39">
        <f t="shared" si="10"/>
        <v>61.971830985915489</v>
      </c>
      <c r="I88" s="39">
        <v>185</v>
      </c>
      <c r="J88" s="39">
        <f t="shared" si="11"/>
        <v>160.56338028169014</v>
      </c>
      <c r="M88" s="2">
        <v>169</v>
      </c>
      <c r="N88" s="2">
        <v>38</v>
      </c>
      <c r="O88" s="2">
        <f t="shared" si="12"/>
        <v>-77.514792899408278</v>
      </c>
      <c r="P88" s="2">
        <v>107</v>
      </c>
      <c r="Q88" s="2">
        <f t="shared" si="13"/>
        <v>-36.68639053254438</v>
      </c>
      <c r="R88" s="2">
        <v>187</v>
      </c>
      <c r="S88" s="2">
        <f t="shared" si="14"/>
        <v>10.650887573964498</v>
      </c>
      <c r="T88" s="39">
        <v>255</v>
      </c>
      <c r="U88" s="39">
        <f t="shared" si="15"/>
        <v>50.887573964497044</v>
      </c>
    </row>
    <row r="89" spans="2:21">
      <c r="B89" s="2">
        <v>213</v>
      </c>
      <c r="C89" s="2">
        <v>59</v>
      </c>
      <c r="D89" s="2">
        <f t="shared" si="8"/>
        <v>-72.300469483568079</v>
      </c>
      <c r="E89" s="2">
        <v>163</v>
      </c>
      <c r="F89" s="2">
        <f t="shared" si="9"/>
        <v>-23.474178403755868</v>
      </c>
      <c r="G89" s="39">
        <v>265</v>
      </c>
      <c r="H89" s="39">
        <f t="shared" si="10"/>
        <v>24.413145539906104</v>
      </c>
      <c r="I89" s="39">
        <v>369</v>
      </c>
      <c r="J89" s="39">
        <f t="shared" si="11"/>
        <v>73.239436619718319</v>
      </c>
      <c r="M89" s="2">
        <v>62</v>
      </c>
      <c r="N89" s="2">
        <v>20</v>
      </c>
      <c r="O89" s="2">
        <f t="shared" si="12"/>
        <v>-67.741935483870961</v>
      </c>
      <c r="P89" s="2">
        <v>67</v>
      </c>
      <c r="Q89" s="2">
        <f t="shared" si="13"/>
        <v>8.064516129032258</v>
      </c>
      <c r="R89" s="2">
        <v>71</v>
      </c>
      <c r="S89" s="2">
        <f t="shared" si="14"/>
        <v>14.516129032258066</v>
      </c>
      <c r="T89" s="39">
        <v>118</v>
      </c>
      <c r="U89" s="39">
        <f t="shared" si="15"/>
        <v>90.322580645161281</v>
      </c>
    </row>
    <row r="90" spans="2:21">
      <c r="B90" s="2">
        <v>930</v>
      </c>
      <c r="C90" s="2">
        <v>306</v>
      </c>
      <c r="D90" s="2">
        <f t="shared" si="8"/>
        <v>-67.096774193548399</v>
      </c>
      <c r="E90" s="2">
        <v>839</v>
      </c>
      <c r="F90" s="2">
        <f t="shared" si="9"/>
        <v>-9.78494623655914</v>
      </c>
      <c r="G90" s="39">
        <v>1207</v>
      </c>
      <c r="H90" s="39">
        <f t="shared" si="10"/>
        <v>29.78494623655914</v>
      </c>
      <c r="I90" s="39">
        <v>1740</v>
      </c>
      <c r="J90" s="39">
        <f t="shared" si="11"/>
        <v>87.096774193548384</v>
      </c>
      <c r="M90" s="2">
        <v>99</v>
      </c>
      <c r="N90" s="2">
        <v>28</v>
      </c>
      <c r="O90" s="2">
        <f t="shared" si="12"/>
        <v>-71.717171717171709</v>
      </c>
      <c r="P90" s="2">
        <v>83</v>
      </c>
      <c r="Q90" s="2">
        <f t="shared" si="13"/>
        <v>-16.161616161616163</v>
      </c>
      <c r="R90" s="2">
        <v>117</v>
      </c>
      <c r="S90" s="2">
        <f t="shared" si="14"/>
        <v>18.181818181818183</v>
      </c>
      <c r="T90" s="39">
        <v>171</v>
      </c>
      <c r="U90" s="39">
        <f t="shared" si="15"/>
        <v>72.727272727272734</v>
      </c>
    </row>
    <row r="91" spans="2:21">
      <c r="B91" s="2">
        <v>340</v>
      </c>
      <c r="C91" s="2">
        <v>105</v>
      </c>
      <c r="D91" s="2">
        <f t="shared" si="8"/>
        <v>-69.117647058823522</v>
      </c>
      <c r="E91" s="2">
        <v>228</v>
      </c>
      <c r="F91" s="2">
        <f t="shared" si="9"/>
        <v>-32.941176470588232</v>
      </c>
      <c r="G91" s="39">
        <v>436</v>
      </c>
      <c r="H91" s="39">
        <f t="shared" si="10"/>
        <v>28.235294117647058</v>
      </c>
      <c r="I91" s="39">
        <v>559</v>
      </c>
      <c r="J91" s="39">
        <f t="shared" si="11"/>
        <v>64.411764705882362</v>
      </c>
      <c r="M91" s="2">
        <v>220</v>
      </c>
      <c r="N91" s="2">
        <v>49</v>
      </c>
      <c r="O91" s="2">
        <f t="shared" si="12"/>
        <v>-77.72727272727272</v>
      </c>
      <c r="P91" s="2">
        <v>151</v>
      </c>
      <c r="Q91" s="2">
        <f t="shared" si="13"/>
        <v>-31.363636363636367</v>
      </c>
      <c r="R91" s="2">
        <v>239</v>
      </c>
      <c r="S91" s="2">
        <f t="shared" si="14"/>
        <v>8.6363636363636367</v>
      </c>
      <c r="T91" s="39">
        <v>341</v>
      </c>
      <c r="U91" s="39">
        <f t="shared" si="15"/>
        <v>55.000000000000007</v>
      </c>
    </row>
    <row r="92" spans="2:21">
      <c r="B92" s="2">
        <v>385</v>
      </c>
      <c r="C92" s="2">
        <v>103</v>
      </c>
      <c r="D92" s="2">
        <f t="shared" si="8"/>
        <v>-73.246753246753244</v>
      </c>
      <c r="E92" s="2">
        <v>423</v>
      </c>
      <c r="F92" s="2">
        <f t="shared" si="9"/>
        <v>9.8701298701298708</v>
      </c>
      <c r="G92" s="39">
        <v>481</v>
      </c>
      <c r="H92" s="39">
        <f t="shared" si="10"/>
        <v>24.935064935064936</v>
      </c>
      <c r="I92" s="39">
        <v>801</v>
      </c>
      <c r="J92" s="39">
        <f t="shared" si="11"/>
        <v>108.05194805194805</v>
      </c>
      <c r="M92" s="2">
        <v>126</v>
      </c>
      <c r="N92" s="2">
        <v>38</v>
      </c>
      <c r="O92" s="2">
        <f t="shared" si="12"/>
        <v>-69.841269841269835</v>
      </c>
      <c r="P92" s="2">
        <v>88</v>
      </c>
      <c r="Q92" s="2">
        <f t="shared" si="13"/>
        <v>-30.158730158730158</v>
      </c>
      <c r="R92" s="2">
        <v>149</v>
      </c>
      <c r="S92" s="2">
        <f t="shared" si="14"/>
        <v>18.253968253968253</v>
      </c>
      <c r="T92" s="39">
        <v>198</v>
      </c>
      <c r="U92" s="39">
        <f t="shared" si="15"/>
        <v>57.142857142857139</v>
      </c>
    </row>
    <row r="93" spans="2:21">
      <c r="B93" s="2">
        <v>81</v>
      </c>
      <c r="C93" s="2">
        <v>92</v>
      </c>
      <c r="D93" s="2">
        <f t="shared" si="8"/>
        <v>13.580246913580247</v>
      </c>
      <c r="E93" s="2">
        <v>318</v>
      </c>
      <c r="F93" s="2">
        <f t="shared" si="9"/>
        <v>292.59259259259261</v>
      </c>
      <c r="G93" s="39">
        <v>202</v>
      </c>
      <c r="H93" s="39">
        <f t="shared" si="10"/>
        <v>149.38271604938271</v>
      </c>
      <c r="I93" s="39">
        <v>428</v>
      </c>
      <c r="J93" s="39">
        <f t="shared" si="11"/>
        <v>428.39506172839509</v>
      </c>
      <c r="M93" s="2">
        <v>176</v>
      </c>
      <c r="N93" s="2">
        <v>46</v>
      </c>
      <c r="O93" s="2">
        <f t="shared" si="12"/>
        <v>-73.86363636363636</v>
      </c>
      <c r="P93" s="2">
        <v>170</v>
      </c>
      <c r="Q93" s="2">
        <f t="shared" si="13"/>
        <v>-3.4090909090909087</v>
      </c>
      <c r="R93" s="2">
        <v>188</v>
      </c>
      <c r="S93" s="2">
        <f t="shared" si="14"/>
        <v>6.8181818181818175</v>
      </c>
      <c r="T93" s="39">
        <v>312</v>
      </c>
      <c r="U93" s="39">
        <f t="shared" si="15"/>
        <v>77.272727272727266</v>
      </c>
    </row>
    <row r="94" spans="2:21">
      <c r="B94" s="2">
        <v>255</v>
      </c>
      <c r="C94" s="2">
        <v>268</v>
      </c>
      <c r="D94" s="2">
        <f t="shared" si="8"/>
        <v>5.0980392156862742</v>
      </c>
      <c r="E94" s="2">
        <v>1240</v>
      </c>
      <c r="F94" s="2">
        <f t="shared" si="9"/>
        <v>386.27450980392155</v>
      </c>
      <c r="G94" s="39">
        <v>577</v>
      </c>
      <c r="H94" s="39">
        <f t="shared" si="10"/>
        <v>126.27450980392156</v>
      </c>
      <c r="I94" s="39">
        <v>1549</v>
      </c>
      <c r="J94" s="39">
        <f t="shared" si="11"/>
        <v>507.45098039215685</v>
      </c>
      <c r="M94" s="2">
        <v>76</v>
      </c>
      <c r="N94" s="2">
        <v>40</v>
      </c>
      <c r="O94" s="2">
        <f t="shared" si="12"/>
        <v>-47.368421052631575</v>
      </c>
      <c r="P94" s="2">
        <v>114</v>
      </c>
      <c r="Q94" s="2">
        <f t="shared" si="13"/>
        <v>50</v>
      </c>
      <c r="R94" s="2">
        <v>101</v>
      </c>
      <c r="S94" s="2">
        <f t="shared" si="14"/>
        <v>32.894736842105267</v>
      </c>
      <c r="T94" s="39">
        <v>173</v>
      </c>
      <c r="U94" s="39">
        <f t="shared" si="15"/>
        <v>127.63157894736842</v>
      </c>
    </row>
    <row r="95" spans="2:21">
      <c r="B95" s="2">
        <v>158</v>
      </c>
      <c r="C95" s="2">
        <v>13</v>
      </c>
      <c r="D95" s="2">
        <f t="shared" si="8"/>
        <v>-91.77215189873418</v>
      </c>
      <c r="E95" s="2">
        <v>23</v>
      </c>
      <c r="F95" s="2">
        <f t="shared" si="9"/>
        <v>-85.443037974683548</v>
      </c>
      <c r="G95" s="39">
        <v>182</v>
      </c>
      <c r="H95" s="39">
        <f t="shared" si="10"/>
        <v>15.18987341772152</v>
      </c>
      <c r="I95" s="39">
        <v>192</v>
      </c>
      <c r="J95" s="39">
        <f t="shared" si="11"/>
        <v>21.518987341772153</v>
      </c>
      <c r="M95" s="2">
        <v>151</v>
      </c>
      <c r="N95" s="2">
        <v>90</v>
      </c>
      <c r="O95" s="2">
        <f t="shared" si="12"/>
        <v>-40.397350993377486</v>
      </c>
      <c r="P95" s="2">
        <v>305</v>
      </c>
      <c r="Q95" s="2">
        <f t="shared" si="13"/>
        <v>101.98675496688743</v>
      </c>
      <c r="R95" s="2">
        <v>192</v>
      </c>
      <c r="S95" s="2">
        <f t="shared" si="14"/>
        <v>27.152317880794701</v>
      </c>
      <c r="T95" s="39">
        <v>406</v>
      </c>
      <c r="U95" s="39">
        <f t="shared" si="15"/>
        <v>168.87417218543047</v>
      </c>
    </row>
    <row r="96" spans="2:21">
      <c r="B96" s="2">
        <v>1611</v>
      </c>
      <c r="C96" s="2">
        <v>3500</v>
      </c>
      <c r="D96" s="2">
        <f t="shared" si="8"/>
        <v>117.25636250775915</v>
      </c>
      <c r="E96" s="2">
        <v>15846</v>
      </c>
      <c r="F96" s="2">
        <f t="shared" si="9"/>
        <v>883.61266294227187</v>
      </c>
      <c r="G96" s="39">
        <v>6226</v>
      </c>
      <c r="H96" s="39">
        <f t="shared" si="10"/>
        <v>286.46803227808817</v>
      </c>
      <c r="I96" s="39">
        <v>18572</v>
      </c>
      <c r="J96" s="39">
        <f t="shared" si="11"/>
        <v>1052.8243327126008</v>
      </c>
      <c r="M96" s="2">
        <v>93</v>
      </c>
      <c r="N96" s="2">
        <v>8</v>
      </c>
      <c r="O96" s="2">
        <f t="shared" si="12"/>
        <v>-91.397849462365585</v>
      </c>
      <c r="P96" s="2">
        <v>16</v>
      </c>
      <c r="Q96" s="2">
        <f t="shared" si="13"/>
        <v>-82.795698924731184</v>
      </c>
      <c r="R96" s="2">
        <v>97</v>
      </c>
      <c r="S96" s="2">
        <f t="shared" si="14"/>
        <v>4.3010752688172049</v>
      </c>
      <c r="T96" s="39">
        <v>105</v>
      </c>
      <c r="U96" s="39">
        <f t="shared" si="15"/>
        <v>12.903225806451612</v>
      </c>
    </row>
    <row r="97" spans="2:21">
      <c r="B97" s="2">
        <v>321</v>
      </c>
      <c r="C97" s="2">
        <v>378</v>
      </c>
      <c r="D97" s="2">
        <f t="shared" si="8"/>
        <v>17.75700934579439</v>
      </c>
      <c r="E97" s="2">
        <v>2182</v>
      </c>
      <c r="F97" s="2">
        <f t="shared" si="9"/>
        <v>579.75077881619939</v>
      </c>
      <c r="G97" s="39">
        <v>863</v>
      </c>
      <c r="H97" s="39">
        <f t="shared" si="10"/>
        <v>168.84735202492212</v>
      </c>
      <c r="I97" s="39">
        <v>2667</v>
      </c>
      <c r="J97" s="39">
        <f t="shared" si="11"/>
        <v>730.84112149532712</v>
      </c>
      <c r="M97" s="2">
        <v>756</v>
      </c>
      <c r="N97" s="2">
        <v>539</v>
      </c>
      <c r="O97" s="2">
        <f t="shared" si="12"/>
        <v>-28.703703703703702</v>
      </c>
      <c r="P97" s="2">
        <v>1712</v>
      </c>
      <c r="Q97" s="2">
        <f t="shared" si="13"/>
        <v>126.45502645502647</v>
      </c>
      <c r="R97" s="2">
        <v>1078</v>
      </c>
      <c r="S97" s="2">
        <f t="shared" si="14"/>
        <v>42.592592592592595</v>
      </c>
      <c r="T97" s="39">
        <v>2244</v>
      </c>
      <c r="U97" s="39">
        <f t="shared" si="15"/>
        <v>196.82539682539681</v>
      </c>
    </row>
    <row r="98" spans="2:21">
      <c r="B98" s="2">
        <v>125</v>
      </c>
      <c r="C98" s="2">
        <v>191</v>
      </c>
      <c r="D98" s="2">
        <f t="shared" si="8"/>
        <v>52.800000000000004</v>
      </c>
      <c r="E98" s="2">
        <v>851</v>
      </c>
      <c r="F98" s="2">
        <f t="shared" si="9"/>
        <v>580.79999999999995</v>
      </c>
      <c r="G98" s="39">
        <v>398</v>
      </c>
      <c r="H98" s="39">
        <f t="shared" si="10"/>
        <v>218.4</v>
      </c>
      <c r="I98" s="39">
        <v>1058</v>
      </c>
      <c r="J98" s="39">
        <f t="shared" si="11"/>
        <v>746.40000000000009</v>
      </c>
      <c r="M98" s="2">
        <v>141</v>
      </c>
      <c r="N98" s="2">
        <v>82</v>
      </c>
      <c r="O98" s="2">
        <f t="shared" si="12"/>
        <v>-41.843971631205676</v>
      </c>
      <c r="P98" s="2">
        <v>284</v>
      </c>
      <c r="Q98" s="2">
        <f t="shared" si="13"/>
        <v>101.41843971631207</v>
      </c>
      <c r="R98" s="2">
        <v>193</v>
      </c>
      <c r="S98" s="2">
        <f t="shared" si="14"/>
        <v>36.87943262411347</v>
      </c>
      <c r="T98" s="39">
        <v>394</v>
      </c>
      <c r="U98" s="39">
        <f t="shared" si="15"/>
        <v>179.43262411347519</v>
      </c>
    </row>
    <row r="99" spans="2:21">
      <c r="B99" s="2">
        <v>214</v>
      </c>
      <c r="C99" s="2">
        <v>214</v>
      </c>
      <c r="D99" s="2">
        <f t="shared" si="8"/>
        <v>0</v>
      </c>
      <c r="E99" s="2">
        <v>1099</v>
      </c>
      <c r="F99" s="2">
        <f t="shared" si="9"/>
        <v>413.55140186915884</v>
      </c>
      <c r="G99" s="39">
        <v>454</v>
      </c>
      <c r="H99" s="39">
        <f t="shared" si="10"/>
        <v>112.14953271028037</v>
      </c>
      <c r="I99" s="39">
        <v>1339</v>
      </c>
      <c r="J99" s="39">
        <f t="shared" si="11"/>
        <v>525.70093457943926</v>
      </c>
      <c r="M99" s="2">
        <v>77</v>
      </c>
      <c r="N99" s="2">
        <v>42</v>
      </c>
      <c r="O99" s="2">
        <f t="shared" si="12"/>
        <v>-45.454545454545453</v>
      </c>
      <c r="P99" s="2">
        <v>164</v>
      </c>
      <c r="Q99" s="2">
        <f t="shared" si="13"/>
        <v>112.98701298701299</v>
      </c>
      <c r="R99" s="2">
        <v>89</v>
      </c>
      <c r="S99" s="2">
        <f t="shared" si="14"/>
        <v>15.584415584415584</v>
      </c>
      <c r="T99" s="39">
        <v>211</v>
      </c>
      <c r="U99" s="39">
        <f t="shared" si="15"/>
        <v>174.02597402597402</v>
      </c>
    </row>
    <row r="100" spans="2:21">
      <c r="B100" s="2">
        <v>280</v>
      </c>
      <c r="C100" s="2">
        <v>118</v>
      </c>
      <c r="D100" s="2">
        <f t="shared" si="8"/>
        <v>-57.857142857142861</v>
      </c>
      <c r="E100" s="2">
        <v>634</v>
      </c>
      <c r="F100" s="2">
        <f t="shared" ref="F100:F118" si="16">(E100-B100)/B100*100</f>
        <v>126.42857142857142</v>
      </c>
      <c r="G100" s="39">
        <v>396</v>
      </c>
      <c r="H100" s="39">
        <f t="shared" si="10"/>
        <v>41.428571428571431</v>
      </c>
      <c r="I100" s="39">
        <v>912</v>
      </c>
      <c r="J100" s="39">
        <f t="shared" si="11"/>
        <v>225.71428571428572</v>
      </c>
      <c r="M100" s="2">
        <v>138</v>
      </c>
      <c r="N100" s="2">
        <v>116</v>
      </c>
      <c r="O100" s="2">
        <f t="shared" si="12"/>
        <v>-15.942028985507244</v>
      </c>
      <c r="P100" s="2">
        <v>401</v>
      </c>
      <c r="Q100" s="2">
        <f t="shared" si="13"/>
        <v>190.57971014492753</v>
      </c>
      <c r="R100" s="2">
        <v>224</v>
      </c>
      <c r="S100" s="2">
        <f t="shared" si="14"/>
        <v>62.318840579710141</v>
      </c>
      <c r="T100" s="39">
        <v>504</v>
      </c>
      <c r="U100" s="39">
        <f t="shared" si="15"/>
        <v>265.21739130434781</v>
      </c>
    </row>
    <row r="101" spans="2:21">
      <c r="B101" s="2">
        <v>973</v>
      </c>
      <c r="C101" s="2">
        <v>2550</v>
      </c>
      <c r="D101" s="2">
        <f t="shared" si="8"/>
        <v>162.07605344295993</v>
      </c>
      <c r="E101" s="2">
        <v>11621</v>
      </c>
      <c r="F101" s="2">
        <f t="shared" si="16"/>
        <v>1094.3473792394657</v>
      </c>
      <c r="G101" s="39">
        <v>4263</v>
      </c>
      <c r="H101" s="39">
        <f t="shared" si="10"/>
        <v>338.12949640287769</v>
      </c>
      <c r="I101" s="39">
        <v>13334</v>
      </c>
      <c r="J101" s="39">
        <f t="shared" si="11"/>
        <v>1270.4008221993834</v>
      </c>
      <c r="M101" s="2">
        <v>107</v>
      </c>
      <c r="N101" s="2">
        <v>46</v>
      </c>
      <c r="O101" s="2">
        <f t="shared" si="12"/>
        <v>-57.009345794392516</v>
      </c>
      <c r="P101" s="2">
        <v>181</v>
      </c>
      <c r="Q101" s="2">
        <f t="shared" si="13"/>
        <v>69.158878504672899</v>
      </c>
      <c r="R101" s="2">
        <v>124</v>
      </c>
      <c r="S101" s="2">
        <f t="shared" si="14"/>
        <v>15.887850467289718</v>
      </c>
      <c r="T101" s="39">
        <v>258</v>
      </c>
      <c r="U101" s="39">
        <f t="shared" si="15"/>
        <v>141.12149532710282</v>
      </c>
    </row>
    <row r="102" spans="2:21">
      <c r="B102" s="2">
        <v>373</v>
      </c>
      <c r="C102" s="2">
        <v>140</v>
      </c>
      <c r="D102" s="2">
        <f t="shared" si="8"/>
        <v>-62.466487935656836</v>
      </c>
      <c r="E102" s="2">
        <v>585</v>
      </c>
      <c r="F102" s="2">
        <f t="shared" si="16"/>
        <v>56.836461126005368</v>
      </c>
      <c r="G102" s="39">
        <v>523</v>
      </c>
      <c r="H102" s="39">
        <f t="shared" si="10"/>
        <v>40.214477211796243</v>
      </c>
      <c r="I102" s="39">
        <v>968</v>
      </c>
      <c r="J102" s="39">
        <f t="shared" si="11"/>
        <v>159.51742627345845</v>
      </c>
      <c r="M102" s="2">
        <v>465</v>
      </c>
      <c r="N102" s="2">
        <v>351</v>
      </c>
      <c r="O102" s="2">
        <f t="shared" si="12"/>
        <v>-24.516129032258064</v>
      </c>
      <c r="P102" s="2">
        <v>1155</v>
      </c>
      <c r="Q102" s="2">
        <f t="shared" si="13"/>
        <v>148.38709677419354</v>
      </c>
      <c r="R102" s="2">
        <v>707</v>
      </c>
      <c r="S102" s="2">
        <f t="shared" si="14"/>
        <v>52.043010752688168</v>
      </c>
      <c r="T102" s="39">
        <v>1508</v>
      </c>
      <c r="U102" s="39">
        <f t="shared" si="15"/>
        <v>224.30107526881721</v>
      </c>
    </row>
    <row r="103" spans="2:21">
      <c r="B103" s="2">
        <v>213</v>
      </c>
      <c r="C103" s="2">
        <v>125</v>
      </c>
      <c r="D103" s="2">
        <f t="shared" si="8"/>
        <v>-41.314553990610328</v>
      </c>
      <c r="E103" s="2">
        <v>584</v>
      </c>
      <c r="F103" s="2">
        <f t="shared" si="16"/>
        <v>174.17840375586854</v>
      </c>
      <c r="G103" s="39">
        <v>358</v>
      </c>
      <c r="H103" s="39">
        <f t="shared" si="10"/>
        <v>68.075117370892031</v>
      </c>
      <c r="I103" s="39">
        <v>817</v>
      </c>
      <c r="J103" s="39">
        <f t="shared" si="11"/>
        <v>283.56807511737088</v>
      </c>
      <c r="M103" s="2">
        <v>190</v>
      </c>
      <c r="N103" s="2">
        <v>53</v>
      </c>
      <c r="O103" s="2">
        <f t="shared" si="12"/>
        <v>-72.10526315789474</v>
      </c>
      <c r="P103" s="2">
        <v>192</v>
      </c>
      <c r="Q103" s="2">
        <f t="shared" si="13"/>
        <v>1.0526315789473684</v>
      </c>
      <c r="R103" s="2">
        <v>176</v>
      </c>
      <c r="S103" s="2">
        <f t="shared" si="14"/>
        <v>-7.3684210526315779</v>
      </c>
      <c r="T103" s="39">
        <v>315</v>
      </c>
      <c r="U103" s="39">
        <f t="shared" si="15"/>
        <v>65.789473684210535</v>
      </c>
    </row>
    <row r="104" spans="2:21">
      <c r="B104" s="2">
        <v>1402</v>
      </c>
      <c r="C104" s="2">
        <v>2857</v>
      </c>
      <c r="D104" s="2">
        <f t="shared" si="8"/>
        <v>103.78031383737519</v>
      </c>
      <c r="E104" s="2">
        <v>11308</v>
      </c>
      <c r="F104" s="2">
        <f t="shared" si="16"/>
        <v>706.56205420827382</v>
      </c>
      <c r="G104" s="39">
        <v>5023</v>
      </c>
      <c r="H104" s="39">
        <f t="shared" si="10"/>
        <v>258.27389443651924</v>
      </c>
      <c r="I104" s="39">
        <v>13474</v>
      </c>
      <c r="J104" s="39">
        <f t="shared" si="11"/>
        <v>861.05563480741796</v>
      </c>
      <c r="M104" s="2">
        <v>131</v>
      </c>
      <c r="N104" s="2">
        <v>64</v>
      </c>
      <c r="O104" s="2">
        <f t="shared" si="12"/>
        <v>-51.145038167938928</v>
      </c>
      <c r="P104" s="2">
        <v>260</v>
      </c>
      <c r="Q104" s="2">
        <f t="shared" si="13"/>
        <v>98.473282442748086</v>
      </c>
      <c r="R104" s="2">
        <v>156</v>
      </c>
      <c r="S104" s="2">
        <f t="shared" si="14"/>
        <v>19.083969465648856</v>
      </c>
      <c r="T104" s="39">
        <v>350</v>
      </c>
      <c r="U104" s="39">
        <f t="shared" si="15"/>
        <v>167.17557251908397</v>
      </c>
    </row>
    <row r="105" spans="2:21">
      <c r="B105" s="2">
        <v>178</v>
      </c>
      <c r="C105" s="2">
        <v>258</v>
      </c>
      <c r="D105" s="2">
        <f t="shared" si="8"/>
        <v>44.943820224719097</v>
      </c>
      <c r="E105" s="2">
        <v>1486</v>
      </c>
      <c r="F105" s="2">
        <f t="shared" si="16"/>
        <v>734.83146067415726</v>
      </c>
      <c r="G105" s="39">
        <v>567</v>
      </c>
      <c r="H105" s="39">
        <f t="shared" si="10"/>
        <v>218.53932584269666</v>
      </c>
      <c r="I105" s="39">
        <v>1795</v>
      </c>
      <c r="J105" s="39">
        <f t="shared" si="11"/>
        <v>908.42696629213492</v>
      </c>
      <c r="M105" s="2">
        <v>638</v>
      </c>
      <c r="N105" s="2">
        <v>320</v>
      </c>
      <c r="O105" s="2">
        <f t="shared" si="12"/>
        <v>-49.843260188087775</v>
      </c>
      <c r="P105" s="2">
        <v>1026</v>
      </c>
      <c r="Q105" s="2">
        <f t="shared" si="13"/>
        <v>60.81504702194357</v>
      </c>
      <c r="R105" s="2">
        <v>695</v>
      </c>
      <c r="S105" s="2">
        <f t="shared" si="14"/>
        <v>8.9341692789968654</v>
      </c>
      <c r="T105" s="39">
        <v>1399</v>
      </c>
      <c r="U105" s="39">
        <f t="shared" si="15"/>
        <v>119.27899686520375</v>
      </c>
    </row>
    <row r="106" spans="2:21">
      <c r="B106" s="2">
        <v>940</v>
      </c>
      <c r="C106" s="2">
        <v>858</v>
      </c>
      <c r="D106" s="2">
        <f t="shared" si="8"/>
        <v>-8.7234042553191493</v>
      </c>
      <c r="E106" s="2">
        <v>4049</v>
      </c>
      <c r="F106" s="2">
        <f t="shared" si="16"/>
        <v>330.74468085106383</v>
      </c>
      <c r="G106" s="39">
        <v>2032</v>
      </c>
      <c r="H106" s="39">
        <f t="shared" si="10"/>
        <v>116.17021276595744</v>
      </c>
      <c r="I106" s="39">
        <v>5223</v>
      </c>
      <c r="J106" s="39">
        <f t="shared" si="11"/>
        <v>455.63829787234044</v>
      </c>
      <c r="M106" s="2">
        <v>115</v>
      </c>
      <c r="N106" s="2">
        <v>94</v>
      </c>
      <c r="O106" s="2">
        <f t="shared" si="12"/>
        <v>-18.260869565217391</v>
      </c>
      <c r="P106" s="2">
        <v>375</v>
      </c>
      <c r="Q106" s="2">
        <f t="shared" si="13"/>
        <v>226.08695652173913</v>
      </c>
      <c r="R106" s="2">
        <v>177</v>
      </c>
      <c r="S106" s="2">
        <f t="shared" si="14"/>
        <v>53.913043478260867</v>
      </c>
      <c r="T106" s="39">
        <v>458</v>
      </c>
      <c r="U106" s="39">
        <f t="shared" si="15"/>
        <v>298.26086956521738</v>
      </c>
    </row>
    <row r="107" spans="2:21">
      <c r="B107" s="2">
        <v>37</v>
      </c>
      <c r="C107" s="2">
        <v>17</v>
      </c>
      <c r="D107" s="2">
        <f t="shared" si="8"/>
        <v>-54.054054054054056</v>
      </c>
      <c r="E107" s="2">
        <v>77</v>
      </c>
      <c r="F107" s="2">
        <f t="shared" si="16"/>
        <v>108.10810810810811</v>
      </c>
      <c r="G107" s="39">
        <v>71</v>
      </c>
      <c r="H107" s="39">
        <f t="shared" si="10"/>
        <v>91.891891891891902</v>
      </c>
      <c r="I107" s="39">
        <v>132</v>
      </c>
      <c r="J107" s="39">
        <f t="shared" si="11"/>
        <v>256.75675675675677</v>
      </c>
      <c r="M107" s="2">
        <v>439</v>
      </c>
      <c r="N107" s="2">
        <v>96</v>
      </c>
      <c r="O107" s="2">
        <f t="shared" si="12"/>
        <v>-78.13211845102505</v>
      </c>
      <c r="P107" s="2">
        <v>345</v>
      </c>
      <c r="Q107" s="2">
        <f t="shared" si="13"/>
        <v>-21.412300683371299</v>
      </c>
      <c r="R107" s="2">
        <v>372</v>
      </c>
      <c r="S107" s="2">
        <f t="shared" si="14"/>
        <v>-15.261958997722095</v>
      </c>
      <c r="T107" s="39">
        <v>620</v>
      </c>
      <c r="U107" s="39">
        <f t="shared" si="15"/>
        <v>41.230068337129836</v>
      </c>
    </row>
    <row r="108" spans="2:21">
      <c r="B108" s="2">
        <v>97</v>
      </c>
      <c r="C108" s="2">
        <v>131</v>
      </c>
      <c r="D108" s="2">
        <f t="shared" si="8"/>
        <v>35.051546391752574</v>
      </c>
      <c r="E108" s="2">
        <v>739</v>
      </c>
      <c r="F108" s="2">
        <f t="shared" si="16"/>
        <v>661.85567010309273</v>
      </c>
      <c r="G108" s="39">
        <v>276</v>
      </c>
      <c r="H108" s="39">
        <f t="shared" si="10"/>
        <v>184.53608247422682</v>
      </c>
      <c r="I108" s="39">
        <v>884</v>
      </c>
      <c r="J108" s="39">
        <f t="shared" si="11"/>
        <v>811.34020618556701</v>
      </c>
      <c r="M108" s="2">
        <v>35</v>
      </c>
      <c r="N108" s="2">
        <v>10</v>
      </c>
      <c r="O108" s="2">
        <f t="shared" si="12"/>
        <v>-71.428571428571431</v>
      </c>
      <c r="P108" s="2">
        <v>30</v>
      </c>
      <c r="Q108" s="2">
        <f t="shared" si="13"/>
        <v>-14.285714285714285</v>
      </c>
      <c r="R108" s="2">
        <v>50</v>
      </c>
      <c r="S108" s="2">
        <f t="shared" si="14"/>
        <v>42.857142857142854</v>
      </c>
      <c r="T108" s="39">
        <v>70</v>
      </c>
      <c r="U108" s="39">
        <f t="shared" si="15"/>
        <v>100</v>
      </c>
    </row>
    <row r="109" spans="2:21">
      <c r="B109" s="2">
        <v>2700</v>
      </c>
      <c r="C109" s="2">
        <v>5488</v>
      </c>
      <c r="D109" s="2">
        <f t="shared" si="8"/>
        <v>103.25925925925925</v>
      </c>
      <c r="E109" s="2">
        <v>23334</v>
      </c>
      <c r="F109" s="2">
        <f t="shared" si="16"/>
        <v>764.22222222222217</v>
      </c>
      <c r="G109" s="39">
        <v>9852</v>
      </c>
      <c r="H109" s="39">
        <f t="shared" si="10"/>
        <v>264.88888888888891</v>
      </c>
      <c r="I109" s="39">
        <v>27698</v>
      </c>
      <c r="J109" s="39">
        <f t="shared" si="11"/>
        <v>925.85185185185196</v>
      </c>
      <c r="M109" s="2">
        <v>77</v>
      </c>
      <c r="N109" s="2">
        <v>37</v>
      </c>
      <c r="O109" s="2">
        <f t="shared" si="12"/>
        <v>-51.94805194805194</v>
      </c>
      <c r="P109" s="2">
        <v>165</v>
      </c>
      <c r="Q109" s="2">
        <f t="shared" si="13"/>
        <v>114.28571428571428</v>
      </c>
      <c r="R109" s="2">
        <v>108</v>
      </c>
      <c r="S109" s="2">
        <f t="shared" si="14"/>
        <v>40.259740259740262</v>
      </c>
      <c r="T109" s="39">
        <v>236</v>
      </c>
      <c r="U109" s="39">
        <f t="shared" si="15"/>
        <v>206.49350649350652</v>
      </c>
    </row>
    <row r="110" spans="2:21">
      <c r="B110" s="2">
        <v>2506</v>
      </c>
      <c r="C110" s="2">
        <v>5399</v>
      </c>
      <c r="D110" s="2">
        <f t="shared" si="8"/>
        <v>115.44293695131684</v>
      </c>
      <c r="E110" s="2">
        <v>20214</v>
      </c>
      <c r="F110" s="2">
        <f t="shared" si="16"/>
        <v>706.62410215482839</v>
      </c>
      <c r="G110" s="39">
        <v>9266</v>
      </c>
      <c r="H110" s="39">
        <f t="shared" si="10"/>
        <v>269.75259377494012</v>
      </c>
      <c r="I110" s="39">
        <v>24081</v>
      </c>
      <c r="J110" s="39">
        <f t="shared" si="11"/>
        <v>860.93375897845158</v>
      </c>
      <c r="M110" s="2">
        <v>1129</v>
      </c>
      <c r="N110" s="2">
        <v>554</v>
      </c>
      <c r="O110" s="2">
        <f t="shared" si="12"/>
        <v>-50.930026572187778</v>
      </c>
      <c r="P110" s="2">
        <v>1641</v>
      </c>
      <c r="Q110" s="2">
        <f t="shared" si="13"/>
        <v>45.349867139061118</v>
      </c>
      <c r="R110" s="2">
        <v>1306</v>
      </c>
      <c r="S110" s="2">
        <f t="shared" si="14"/>
        <v>15.677590788308237</v>
      </c>
      <c r="T110" s="39">
        <v>2381</v>
      </c>
      <c r="U110" s="39">
        <f t="shared" si="15"/>
        <v>110.89459698848539</v>
      </c>
    </row>
    <row r="111" spans="2:21">
      <c r="B111" s="2">
        <v>1194</v>
      </c>
      <c r="C111" s="2">
        <v>1997</v>
      </c>
      <c r="D111" s="2">
        <f t="shared" si="8"/>
        <v>67.252931323283079</v>
      </c>
      <c r="E111" s="2">
        <v>9128</v>
      </c>
      <c r="F111" s="2">
        <f t="shared" si="16"/>
        <v>664.48911222780578</v>
      </c>
      <c r="G111" s="39">
        <v>3853</v>
      </c>
      <c r="H111" s="39">
        <f t="shared" si="10"/>
        <v>222.69681742043554</v>
      </c>
      <c r="I111" s="39">
        <v>10984</v>
      </c>
      <c r="J111" s="39">
        <f t="shared" si="11"/>
        <v>819.93299832495813</v>
      </c>
      <c r="M111" s="2">
        <v>1078</v>
      </c>
      <c r="N111" s="2">
        <v>498</v>
      </c>
      <c r="O111" s="2">
        <f t="shared" si="12"/>
        <v>-53.80333951762524</v>
      </c>
      <c r="P111" s="2">
        <v>1520</v>
      </c>
      <c r="Q111" s="2">
        <f t="shared" si="13"/>
        <v>41.001855287569569</v>
      </c>
      <c r="R111" s="2">
        <v>1111</v>
      </c>
      <c r="S111" s="2">
        <f t="shared" si="14"/>
        <v>3.0612244897959182</v>
      </c>
      <c r="T111" s="39">
        <v>2130</v>
      </c>
      <c r="U111" s="39">
        <f t="shared" si="15"/>
        <v>97.588126159554733</v>
      </c>
    </row>
    <row r="112" spans="2:21">
      <c r="B112" s="2">
        <v>118</v>
      </c>
      <c r="C112" s="2">
        <v>151</v>
      </c>
      <c r="D112" s="2">
        <f t="shared" si="8"/>
        <v>27.966101694915253</v>
      </c>
      <c r="E112" s="2">
        <v>677</v>
      </c>
      <c r="F112" s="2">
        <f t="shared" si="16"/>
        <v>473.72881355932208</v>
      </c>
      <c r="G112" s="39">
        <v>316</v>
      </c>
      <c r="H112" s="39">
        <f t="shared" si="10"/>
        <v>167.79661016949152</v>
      </c>
      <c r="I112" s="39">
        <v>842</v>
      </c>
      <c r="J112" s="39">
        <f t="shared" si="11"/>
        <v>613.5593220338983</v>
      </c>
      <c r="M112" s="2">
        <v>582</v>
      </c>
      <c r="N112" s="2">
        <v>306</v>
      </c>
      <c r="O112" s="2">
        <f t="shared" si="12"/>
        <v>-47.422680412371129</v>
      </c>
      <c r="P112" s="2">
        <v>1079</v>
      </c>
      <c r="Q112" s="2">
        <f t="shared" si="13"/>
        <v>85.395189003436428</v>
      </c>
      <c r="R112" s="2">
        <v>723</v>
      </c>
      <c r="S112" s="2">
        <f t="shared" si="14"/>
        <v>24.226804123711339</v>
      </c>
      <c r="T112" s="39">
        <v>1493</v>
      </c>
      <c r="U112" s="39">
        <f t="shared" si="15"/>
        <v>156.52920962199312</v>
      </c>
    </row>
    <row r="113" spans="2:21">
      <c r="B113" s="2">
        <v>182</v>
      </c>
      <c r="C113" s="2">
        <v>128</v>
      </c>
      <c r="D113" s="2">
        <f t="shared" si="8"/>
        <v>-29.670329670329672</v>
      </c>
      <c r="E113" s="2">
        <v>666</v>
      </c>
      <c r="F113" s="2">
        <f t="shared" si="16"/>
        <v>265.93406593406593</v>
      </c>
      <c r="G113" s="39">
        <v>352</v>
      </c>
      <c r="H113" s="39">
        <f t="shared" si="10"/>
        <v>93.406593406593402</v>
      </c>
      <c r="I113" s="39">
        <v>890</v>
      </c>
      <c r="J113" s="39">
        <f t="shared" si="11"/>
        <v>389.01098901098902</v>
      </c>
      <c r="M113" s="2">
        <v>90</v>
      </c>
      <c r="N113" s="2">
        <v>79</v>
      </c>
      <c r="O113" s="2">
        <f t="shared" si="12"/>
        <v>-12.222222222222221</v>
      </c>
      <c r="P113" s="2">
        <v>288</v>
      </c>
      <c r="Q113" s="2">
        <f t="shared" si="13"/>
        <v>220.00000000000003</v>
      </c>
      <c r="R113" s="2">
        <v>147</v>
      </c>
      <c r="S113" s="2">
        <f t="shared" si="14"/>
        <v>63.333333333333329</v>
      </c>
      <c r="T113" s="39">
        <v>355</v>
      </c>
      <c r="U113" s="39">
        <f t="shared" si="15"/>
        <v>294.44444444444446</v>
      </c>
    </row>
    <row r="114" spans="2:21">
      <c r="B114" s="2">
        <v>690</v>
      </c>
      <c r="C114" s="2">
        <v>1344</v>
      </c>
      <c r="D114" s="2">
        <f t="shared" si="8"/>
        <v>94.782608695652172</v>
      </c>
      <c r="E114" s="2">
        <v>5765</v>
      </c>
      <c r="F114" s="2">
        <f t="shared" si="16"/>
        <v>735.50724637681162</v>
      </c>
      <c r="G114" s="39">
        <v>2431</v>
      </c>
      <c r="H114" s="39">
        <f t="shared" si="10"/>
        <v>252.31884057971016</v>
      </c>
      <c r="I114" s="39">
        <v>6852</v>
      </c>
      <c r="J114" s="39">
        <f t="shared" si="11"/>
        <v>893.04347826086962</v>
      </c>
      <c r="M114" s="2">
        <v>118</v>
      </c>
      <c r="N114" s="2">
        <v>50</v>
      </c>
      <c r="O114" s="2">
        <f t="shared" si="12"/>
        <v>-57.627118644067799</v>
      </c>
      <c r="P114" s="2">
        <v>210</v>
      </c>
      <c r="Q114" s="2">
        <f t="shared" si="13"/>
        <v>77.966101694915253</v>
      </c>
      <c r="R114" s="2">
        <v>139</v>
      </c>
      <c r="S114" s="2">
        <f t="shared" si="14"/>
        <v>17.796610169491526</v>
      </c>
      <c r="T114" s="39">
        <v>299</v>
      </c>
      <c r="U114" s="39">
        <f t="shared" si="15"/>
        <v>153.38983050847457</v>
      </c>
    </row>
    <row r="115" spans="2:21">
      <c r="B115" s="2">
        <v>268</v>
      </c>
      <c r="C115" s="2">
        <v>114</v>
      </c>
      <c r="D115" s="2">
        <f t="shared" si="8"/>
        <v>-57.462686567164177</v>
      </c>
      <c r="E115" s="2">
        <v>531</v>
      </c>
      <c r="F115" s="2">
        <f t="shared" si="16"/>
        <v>98.134328358208961</v>
      </c>
      <c r="G115" s="39">
        <v>398</v>
      </c>
      <c r="H115" s="39">
        <f t="shared" si="10"/>
        <v>48.507462686567166</v>
      </c>
      <c r="I115" s="39">
        <v>815</v>
      </c>
      <c r="J115" s="39">
        <f t="shared" si="11"/>
        <v>204.1044776119403</v>
      </c>
      <c r="M115" s="2">
        <v>328</v>
      </c>
      <c r="N115" s="2">
        <v>193</v>
      </c>
      <c r="O115" s="2">
        <f t="shared" si="12"/>
        <v>-41.158536585365852</v>
      </c>
      <c r="P115" s="2">
        <v>728</v>
      </c>
      <c r="Q115" s="2">
        <f t="shared" si="13"/>
        <v>121.95121951219512</v>
      </c>
      <c r="R115" s="2">
        <v>414</v>
      </c>
      <c r="S115" s="2">
        <f t="shared" si="14"/>
        <v>26.219512195121951</v>
      </c>
      <c r="T115" s="39">
        <v>948</v>
      </c>
      <c r="U115" s="39">
        <f t="shared" si="15"/>
        <v>189.02439024390242</v>
      </c>
    </row>
    <row r="116" spans="2:21">
      <c r="B116" s="2">
        <v>218</v>
      </c>
      <c r="C116" s="2">
        <v>244</v>
      </c>
      <c r="D116" s="2">
        <f t="shared" si="8"/>
        <v>11.926605504587156</v>
      </c>
      <c r="E116" s="2">
        <v>1036</v>
      </c>
      <c r="F116" s="2">
        <f t="shared" si="16"/>
        <v>375.22935779816515</v>
      </c>
      <c r="G116" s="39">
        <v>546</v>
      </c>
      <c r="H116" s="39">
        <f t="shared" si="10"/>
        <v>150.45871559633028</v>
      </c>
      <c r="I116" s="39">
        <v>1338</v>
      </c>
      <c r="J116" s="39">
        <f t="shared" si="11"/>
        <v>513.76146788990832</v>
      </c>
      <c r="M116" s="2">
        <v>153</v>
      </c>
      <c r="N116" s="2">
        <v>57</v>
      </c>
      <c r="O116" s="2">
        <f t="shared" si="12"/>
        <v>-62.745098039215684</v>
      </c>
      <c r="P116" s="2">
        <v>190</v>
      </c>
      <c r="Q116" s="2">
        <f t="shared" si="13"/>
        <v>24.183006535947712</v>
      </c>
      <c r="R116" s="2">
        <v>182</v>
      </c>
      <c r="S116" s="2">
        <f t="shared" si="14"/>
        <v>18.954248366013072</v>
      </c>
      <c r="T116" s="39">
        <v>314</v>
      </c>
      <c r="U116" s="39">
        <f t="shared" si="15"/>
        <v>105.22875816993465</v>
      </c>
    </row>
    <row r="117" spans="2:21">
      <c r="B117" s="2">
        <v>1403</v>
      </c>
      <c r="C117" s="2">
        <v>3256</v>
      </c>
      <c r="D117" s="2">
        <f t="shared" si="8"/>
        <v>132.07412687099074</v>
      </c>
      <c r="E117" s="2">
        <v>14657</v>
      </c>
      <c r="F117" s="2">
        <f t="shared" si="16"/>
        <v>944.68995010691378</v>
      </c>
      <c r="G117" s="39">
        <v>5828</v>
      </c>
      <c r="H117" s="39">
        <f t="shared" si="10"/>
        <v>315.39558089807554</v>
      </c>
      <c r="I117" s="39">
        <v>17229</v>
      </c>
      <c r="J117" s="39">
        <f t="shared" si="11"/>
        <v>1128.0114041339984</v>
      </c>
      <c r="M117" s="2">
        <v>123</v>
      </c>
      <c r="N117" s="2">
        <v>71</v>
      </c>
      <c r="O117" s="2">
        <f t="shared" si="12"/>
        <v>-42.276422764227647</v>
      </c>
      <c r="P117" s="2">
        <v>268</v>
      </c>
      <c r="Q117" s="2">
        <f t="shared" si="13"/>
        <v>117.88617886178862</v>
      </c>
      <c r="R117" s="2">
        <v>156</v>
      </c>
      <c r="S117" s="2">
        <f t="shared" si="14"/>
        <v>26.829268292682929</v>
      </c>
      <c r="T117" s="39">
        <v>352</v>
      </c>
      <c r="U117" s="39">
        <f t="shared" si="15"/>
        <v>186.17886178861789</v>
      </c>
    </row>
    <row r="118" spans="2:21">
      <c r="B118" s="2">
        <v>966</v>
      </c>
      <c r="C118" s="2">
        <v>508</v>
      </c>
      <c r="D118" s="2">
        <f t="shared" si="8"/>
        <v>-47.412008281573499</v>
      </c>
      <c r="E118" s="2">
        <v>2932</v>
      </c>
      <c r="F118" s="2">
        <f t="shared" si="16"/>
        <v>203.51966873706004</v>
      </c>
      <c r="G118" s="39">
        <v>1535</v>
      </c>
      <c r="H118" s="39">
        <f t="shared" si="10"/>
        <v>58.902691511387161</v>
      </c>
      <c r="I118" s="39">
        <v>3959</v>
      </c>
      <c r="J118" s="39">
        <f t="shared" si="11"/>
        <v>309.8343685300207</v>
      </c>
      <c r="M118" s="2">
        <v>675</v>
      </c>
      <c r="N118" s="2">
        <v>437</v>
      </c>
      <c r="O118" s="2">
        <f t="shared" si="12"/>
        <v>-35.25925925925926</v>
      </c>
      <c r="P118" s="2">
        <v>1404</v>
      </c>
      <c r="Q118" s="2">
        <f t="shared" si="13"/>
        <v>108</v>
      </c>
      <c r="R118" s="2">
        <v>900</v>
      </c>
      <c r="S118" s="2">
        <f t="shared" si="14"/>
        <v>33.333333333333329</v>
      </c>
      <c r="T118" s="39">
        <v>1865</v>
      </c>
      <c r="U118" s="39">
        <f t="shared" si="15"/>
        <v>176.2962962962963</v>
      </c>
    </row>
    <row r="119" spans="2:21">
      <c r="B119" s="3"/>
      <c r="C119" s="3"/>
      <c r="D119" s="3">
        <f>AVERAGE(D3:D118)</f>
        <v>-18.500946341638652</v>
      </c>
      <c r="E119" s="3"/>
      <c r="F119" s="3">
        <f>AVERAGE(F3:F118)</f>
        <v>238.43819068901311</v>
      </c>
      <c r="G119" s="3"/>
      <c r="H119" s="3">
        <f t="shared" ref="H119:J119" si="17">AVERAGE(H3:H118)</f>
        <v>100.79280025097481</v>
      </c>
      <c r="I119" s="3"/>
      <c r="J119" s="3">
        <f t="shared" si="17"/>
        <v>357.75523644285681</v>
      </c>
      <c r="K119" s="4"/>
      <c r="M119" s="2">
        <v>345</v>
      </c>
      <c r="N119" s="2">
        <v>117</v>
      </c>
      <c r="O119" s="2">
        <f t="shared" si="12"/>
        <v>-66.086956521739125</v>
      </c>
      <c r="P119" s="2">
        <v>422</v>
      </c>
      <c r="Q119" s="2">
        <f t="shared" si="13"/>
        <v>22.318840579710145</v>
      </c>
      <c r="R119" s="2">
        <v>339</v>
      </c>
      <c r="S119" s="2">
        <f t="shared" si="14"/>
        <v>-1.7391304347826086</v>
      </c>
      <c r="T119" s="39">
        <v>641</v>
      </c>
      <c r="U119" s="39">
        <f t="shared" si="15"/>
        <v>85.79710144927536</v>
      </c>
    </row>
    <row r="120" spans="2:21">
      <c r="O120">
        <f>AVERAGE(O3:O119)</f>
        <v>-60.414373793710261</v>
      </c>
      <c r="Q120">
        <f>AVERAGE(Q4:Q119)</f>
        <v>32.200380817142509</v>
      </c>
      <c r="S120">
        <f t="shared" ref="S120:U120" si="18">AVERAGE(S4:S119)</f>
        <v>16.504502881616201</v>
      </c>
      <c r="U120">
        <f t="shared" si="18"/>
        <v>108.58388887892443</v>
      </c>
    </row>
  </sheetData>
  <mergeCells count="2">
    <mergeCell ref="B1:F1"/>
    <mergeCell ref="M2: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54"/>
  <sheetViews>
    <sheetView topLeftCell="A6" workbookViewId="0">
      <selection activeCell="S11" sqref="S11:V19"/>
    </sheetView>
  </sheetViews>
  <sheetFormatPr defaultRowHeight="15"/>
  <cols>
    <col min="1" max="1" width="21.7109375" customWidth="1"/>
  </cols>
  <sheetData>
    <row r="1" spans="1:23">
      <c r="A1" s="41" t="s">
        <v>42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23">
      <c r="A2" s="41"/>
      <c r="B2" s="1" t="s">
        <v>10</v>
      </c>
      <c r="C2" s="2">
        <v>0.08</v>
      </c>
      <c r="D2" s="2">
        <v>0.08</v>
      </c>
      <c r="E2" s="2">
        <v>0.06</v>
      </c>
      <c r="F2" s="2">
        <v>0.08</v>
      </c>
      <c r="G2" s="2">
        <v>0.08</v>
      </c>
      <c r="H2" s="2">
        <v>0.08</v>
      </c>
      <c r="I2" s="2">
        <v>0.08</v>
      </c>
      <c r="J2" s="2">
        <v>0.08</v>
      </c>
      <c r="K2" s="2">
        <v>0.08</v>
      </c>
      <c r="O2" s="1" t="s">
        <v>1</v>
      </c>
      <c r="P2" s="1" t="s">
        <v>2</v>
      </c>
      <c r="Q2" s="1" t="s">
        <v>3</v>
      </c>
      <c r="R2" s="1" t="s">
        <v>4</v>
      </c>
      <c r="S2" s="1" t="s">
        <v>5</v>
      </c>
      <c r="T2" s="1" t="s">
        <v>6</v>
      </c>
      <c r="U2" s="1" t="s">
        <v>7</v>
      </c>
      <c r="V2" s="1" t="s">
        <v>8</v>
      </c>
      <c r="W2" s="1" t="s">
        <v>9</v>
      </c>
    </row>
    <row r="3" spans="1:23">
      <c r="A3" s="41"/>
      <c r="B3" s="1" t="s">
        <v>11</v>
      </c>
      <c r="C3" s="2">
        <v>0.2</v>
      </c>
      <c r="D3" s="2">
        <v>0.18</v>
      </c>
      <c r="E3" s="2">
        <v>0.14000000000000001</v>
      </c>
      <c r="F3" s="2">
        <v>0.19</v>
      </c>
      <c r="G3" s="2">
        <v>0.19</v>
      </c>
      <c r="H3" s="2">
        <v>0.17</v>
      </c>
      <c r="I3" s="2">
        <v>0.19</v>
      </c>
      <c r="J3" s="2">
        <v>0.19</v>
      </c>
      <c r="K3" s="2">
        <v>0.18</v>
      </c>
      <c r="N3" s="1" t="s">
        <v>42</v>
      </c>
      <c r="O3" s="2">
        <v>0.26</v>
      </c>
      <c r="P3" s="2">
        <v>0.21</v>
      </c>
      <c r="Q3" s="2">
        <v>0.16</v>
      </c>
      <c r="R3" s="2">
        <v>0.24</v>
      </c>
      <c r="S3" s="2">
        <v>0.21</v>
      </c>
      <c r="T3" s="2">
        <v>0.2</v>
      </c>
      <c r="U3" s="2">
        <v>0.24</v>
      </c>
      <c r="V3" s="2">
        <v>0.21</v>
      </c>
      <c r="W3" s="2">
        <v>0.2</v>
      </c>
    </row>
    <row r="4" spans="1:23">
      <c r="A4" s="41"/>
      <c r="B4" s="1" t="s">
        <v>12</v>
      </c>
      <c r="C4" s="2">
        <v>0.26</v>
      </c>
      <c r="D4" s="2">
        <v>0.21</v>
      </c>
      <c r="E4" s="2">
        <v>0.16</v>
      </c>
      <c r="F4" s="2">
        <v>0.24</v>
      </c>
      <c r="G4" s="2">
        <v>0.22</v>
      </c>
      <c r="H4" s="2">
        <v>0.2</v>
      </c>
      <c r="I4" s="2">
        <v>0.24</v>
      </c>
      <c r="J4" s="2">
        <v>0.22</v>
      </c>
      <c r="K4" s="2">
        <v>0.21</v>
      </c>
      <c r="N4" s="1" t="s">
        <v>43</v>
      </c>
      <c r="O4" s="2">
        <v>0.26</v>
      </c>
      <c r="P4" s="2">
        <v>0.21</v>
      </c>
      <c r="Q4" s="2">
        <v>0.16</v>
      </c>
      <c r="R4" s="2">
        <v>0.24</v>
      </c>
      <c r="S4" s="2">
        <v>0.21</v>
      </c>
      <c r="T4" s="2">
        <v>0.2</v>
      </c>
      <c r="U4" s="2">
        <v>0.24</v>
      </c>
      <c r="V4" s="2">
        <v>0.21</v>
      </c>
      <c r="W4" s="2">
        <v>0.2</v>
      </c>
    </row>
    <row r="5" spans="1:23">
      <c r="A5" s="41"/>
      <c r="B5" s="1" t="s">
        <v>13</v>
      </c>
      <c r="C5" s="2">
        <v>0.26</v>
      </c>
      <c r="D5" s="2">
        <v>0.21</v>
      </c>
      <c r="E5" s="2">
        <v>0.16</v>
      </c>
      <c r="F5" s="2">
        <v>0.24</v>
      </c>
      <c r="G5" s="2">
        <v>0.21</v>
      </c>
      <c r="H5" s="2">
        <v>0.2</v>
      </c>
      <c r="I5" s="2">
        <v>0.24</v>
      </c>
      <c r="J5" s="2">
        <v>0.21</v>
      </c>
      <c r="K5" s="2">
        <v>0.2</v>
      </c>
      <c r="N5" s="1" t="s">
        <v>39</v>
      </c>
      <c r="O5" s="2">
        <v>0.28999999999999998</v>
      </c>
      <c r="P5" s="2">
        <v>0.25</v>
      </c>
      <c r="Q5" s="2">
        <v>0.16</v>
      </c>
      <c r="R5" s="2">
        <v>0.28999999999999998</v>
      </c>
      <c r="S5" s="2">
        <v>0.24</v>
      </c>
      <c r="T5" s="2">
        <v>0.21</v>
      </c>
      <c r="U5" s="2">
        <v>0.28999999999999998</v>
      </c>
      <c r="V5" s="2">
        <v>0.24</v>
      </c>
      <c r="W5" s="2">
        <v>0.21</v>
      </c>
    </row>
    <row r="6" spans="1:23">
      <c r="A6" s="41"/>
      <c r="B6" s="1" t="s">
        <v>14</v>
      </c>
      <c r="C6" s="2">
        <v>0.32</v>
      </c>
      <c r="D6" s="2">
        <v>0.24</v>
      </c>
      <c r="E6" s="2">
        <v>0.21</v>
      </c>
      <c r="F6" s="2">
        <v>0.28999999999999998</v>
      </c>
      <c r="G6" s="2">
        <v>0.25</v>
      </c>
      <c r="H6" s="2">
        <v>0.23</v>
      </c>
      <c r="I6" s="2">
        <v>0.28999999999999998</v>
      </c>
      <c r="J6" s="2">
        <v>0.25</v>
      </c>
      <c r="K6" s="2">
        <v>0.23</v>
      </c>
      <c r="N6" s="1" t="s">
        <v>40</v>
      </c>
      <c r="O6" s="2">
        <v>0.28000000000000003</v>
      </c>
      <c r="P6" s="2">
        <v>0.22</v>
      </c>
      <c r="Q6" s="2">
        <v>0.15</v>
      </c>
      <c r="R6" s="2">
        <v>0.26</v>
      </c>
      <c r="S6" s="2">
        <v>0.23</v>
      </c>
      <c r="T6" s="2">
        <v>0.2</v>
      </c>
      <c r="U6" s="2">
        <v>0.26</v>
      </c>
      <c r="V6" s="2">
        <v>0.23</v>
      </c>
      <c r="W6" s="2">
        <v>0.2</v>
      </c>
    </row>
    <row r="7" spans="1:23">
      <c r="A7" s="41"/>
      <c r="B7" s="1" t="s">
        <v>15</v>
      </c>
      <c r="C7" s="2">
        <v>0.43</v>
      </c>
      <c r="D7" s="2">
        <v>0.39</v>
      </c>
      <c r="E7" s="2">
        <v>0.35</v>
      </c>
      <c r="F7" s="2">
        <v>0.42</v>
      </c>
      <c r="G7" s="2">
        <v>0.32</v>
      </c>
      <c r="H7" s="2">
        <v>0.28999999999999998</v>
      </c>
      <c r="I7" s="2">
        <v>0.42</v>
      </c>
      <c r="J7" s="2">
        <v>0.32</v>
      </c>
      <c r="K7" s="2">
        <v>0.3</v>
      </c>
      <c r="N7" s="1" t="s">
        <v>41</v>
      </c>
      <c r="O7" s="2">
        <v>0.35</v>
      </c>
      <c r="P7" s="2">
        <v>0.25</v>
      </c>
      <c r="Q7" s="2">
        <v>0.2</v>
      </c>
      <c r="R7" s="2">
        <v>0.33</v>
      </c>
      <c r="S7" s="2">
        <v>0.3</v>
      </c>
      <c r="T7" s="2">
        <v>0.24</v>
      </c>
      <c r="U7" s="2">
        <v>0.33</v>
      </c>
      <c r="V7" s="2">
        <v>0.3</v>
      </c>
      <c r="W7" s="2">
        <v>0.24</v>
      </c>
    </row>
    <row r="8" spans="1:23">
      <c r="A8" s="41"/>
      <c r="B8" s="1" t="s">
        <v>16</v>
      </c>
      <c r="C8" s="2">
        <v>0.08</v>
      </c>
      <c r="D8" s="2">
        <v>0.06</v>
      </c>
      <c r="E8" s="2">
        <v>0.06</v>
      </c>
      <c r="F8" s="2">
        <v>0.08</v>
      </c>
      <c r="G8" s="2">
        <v>0.06</v>
      </c>
      <c r="H8" s="2">
        <v>0.05</v>
      </c>
      <c r="I8" s="2">
        <v>0.08</v>
      </c>
      <c r="J8" s="2">
        <v>0.06</v>
      </c>
      <c r="K8" s="2">
        <v>0.05</v>
      </c>
      <c r="N8" s="12" t="s">
        <v>13</v>
      </c>
      <c r="O8" s="12">
        <v>0.34</v>
      </c>
      <c r="P8" s="12">
        <v>0.22</v>
      </c>
      <c r="Q8" s="12">
        <v>0.16</v>
      </c>
      <c r="R8" s="12">
        <v>0.3</v>
      </c>
      <c r="S8" s="12">
        <v>0.27</v>
      </c>
      <c r="T8" s="12">
        <v>0.19</v>
      </c>
      <c r="U8" s="12">
        <v>0.3</v>
      </c>
      <c r="V8" s="12">
        <v>0.27</v>
      </c>
      <c r="W8" s="12">
        <v>0.19</v>
      </c>
    </row>
    <row r="9" spans="1:23">
      <c r="A9" s="41"/>
      <c r="B9" s="1" t="s">
        <v>17</v>
      </c>
      <c r="C9" s="2">
        <v>67</v>
      </c>
      <c r="D9" s="2">
        <v>67</v>
      </c>
      <c r="E9" s="2">
        <v>67</v>
      </c>
      <c r="F9" s="2">
        <v>67</v>
      </c>
      <c r="G9" s="2">
        <v>67</v>
      </c>
      <c r="H9" s="2">
        <v>67</v>
      </c>
      <c r="I9" s="2">
        <v>67</v>
      </c>
      <c r="J9" s="2">
        <v>67</v>
      </c>
      <c r="K9" s="2">
        <v>67</v>
      </c>
      <c r="Q9" s="1" t="s">
        <v>42</v>
      </c>
      <c r="R9" s="1" t="s">
        <v>43</v>
      </c>
      <c r="S9" s="1" t="s">
        <v>39</v>
      </c>
      <c r="T9" s="1" t="s">
        <v>40</v>
      </c>
      <c r="U9" s="1" t="s">
        <v>41</v>
      </c>
    </row>
    <row r="10" spans="1:23">
      <c r="A10" s="6"/>
      <c r="B10" s="5"/>
      <c r="C10" s="4"/>
      <c r="D10" s="4"/>
      <c r="E10" s="4"/>
      <c r="F10" s="4"/>
      <c r="G10" s="4"/>
      <c r="H10" s="4"/>
      <c r="I10" s="4"/>
      <c r="J10" s="4"/>
      <c r="K10" s="4"/>
    </row>
    <row r="11" spans="1:23">
      <c r="A11" s="41" t="s">
        <v>43</v>
      </c>
      <c r="B11" s="1" t="s">
        <v>10</v>
      </c>
      <c r="C11" s="2">
        <v>0.08</v>
      </c>
      <c r="D11" s="2">
        <v>0.08</v>
      </c>
      <c r="E11" s="2">
        <v>0.06</v>
      </c>
      <c r="F11" s="2">
        <v>0.08</v>
      </c>
      <c r="G11" s="2">
        <v>0.08</v>
      </c>
      <c r="H11" s="2">
        <v>0.08</v>
      </c>
      <c r="I11" s="2">
        <v>0.08</v>
      </c>
      <c r="J11" s="2">
        <v>0.08</v>
      </c>
      <c r="K11" s="2">
        <v>0.08</v>
      </c>
      <c r="P11" s="10" t="s">
        <v>1</v>
      </c>
      <c r="Q11" s="2">
        <v>0.26</v>
      </c>
      <c r="R11" s="2">
        <v>0.26</v>
      </c>
      <c r="S11" s="2">
        <v>0.28999999999999998</v>
      </c>
      <c r="T11" s="2">
        <v>0.28000000000000003</v>
      </c>
      <c r="U11" s="2">
        <v>0.35</v>
      </c>
      <c r="V11" s="16">
        <v>0.34</v>
      </c>
    </row>
    <row r="12" spans="1:23">
      <c r="A12" s="41"/>
      <c r="B12" s="1" t="s">
        <v>11</v>
      </c>
      <c r="C12" s="2">
        <v>0.2</v>
      </c>
      <c r="D12" s="2">
        <v>0.18</v>
      </c>
      <c r="E12" s="2">
        <v>0.14000000000000001</v>
      </c>
      <c r="F12" s="2">
        <v>0.19</v>
      </c>
      <c r="G12" s="2">
        <v>0.19</v>
      </c>
      <c r="H12" s="2">
        <v>0.17</v>
      </c>
      <c r="I12" s="2">
        <v>0.19</v>
      </c>
      <c r="J12" s="2">
        <v>0.19</v>
      </c>
      <c r="K12" s="2">
        <v>0.18</v>
      </c>
      <c r="P12" s="10" t="s">
        <v>2</v>
      </c>
      <c r="Q12" s="2">
        <v>0.21</v>
      </c>
      <c r="R12" s="2">
        <v>0.21</v>
      </c>
      <c r="S12" s="2">
        <v>0.25</v>
      </c>
      <c r="T12" s="2">
        <v>0.22</v>
      </c>
      <c r="U12" s="2">
        <v>0.25</v>
      </c>
      <c r="V12" s="16">
        <v>0.22</v>
      </c>
    </row>
    <row r="13" spans="1:23">
      <c r="A13" s="41"/>
      <c r="B13" s="1" t="s">
        <v>12</v>
      </c>
      <c r="C13" s="2">
        <v>0.26</v>
      </c>
      <c r="D13" s="2">
        <v>0.21</v>
      </c>
      <c r="E13" s="2">
        <v>0.16</v>
      </c>
      <c r="F13" s="2">
        <v>0.24</v>
      </c>
      <c r="G13" s="2">
        <v>0.22</v>
      </c>
      <c r="H13" s="2">
        <v>0.2</v>
      </c>
      <c r="I13" s="2">
        <v>0.24</v>
      </c>
      <c r="J13" s="2">
        <v>0.22</v>
      </c>
      <c r="K13" s="2">
        <v>0.21</v>
      </c>
      <c r="P13" s="10" t="s">
        <v>3</v>
      </c>
      <c r="Q13" s="2">
        <v>0.16</v>
      </c>
      <c r="R13" s="2">
        <v>0.16</v>
      </c>
      <c r="S13" s="2">
        <v>0.16</v>
      </c>
      <c r="T13" s="2">
        <v>0.15</v>
      </c>
      <c r="U13" s="2">
        <v>0.2</v>
      </c>
      <c r="V13" s="16">
        <v>0.16</v>
      </c>
    </row>
    <row r="14" spans="1:23">
      <c r="A14" s="41"/>
      <c r="B14" s="1" t="s">
        <v>13</v>
      </c>
      <c r="C14" s="2">
        <v>0.26</v>
      </c>
      <c r="D14" s="2">
        <v>0.21</v>
      </c>
      <c r="E14" s="2">
        <v>0.16</v>
      </c>
      <c r="F14" s="2">
        <v>0.24</v>
      </c>
      <c r="G14" s="2">
        <v>0.21</v>
      </c>
      <c r="H14" s="2">
        <v>0.2</v>
      </c>
      <c r="I14" s="2">
        <v>0.24</v>
      </c>
      <c r="J14" s="2">
        <v>0.21</v>
      </c>
      <c r="K14" s="2">
        <v>0.2</v>
      </c>
      <c r="P14" s="10" t="s">
        <v>4</v>
      </c>
      <c r="Q14" s="2">
        <v>0.24</v>
      </c>
      <c r="R14" s="2">
        <v>0.24</v>
      </c>
      <c r="S14" s="2">
        <v>0.28999999999999998</v>
      </c>
      <c r="T14" s="2">
        <v>0.26</v>
      </c>
      <c r="U14" s="2">
        <v>0.33</v>
      </c>
      <c r="V14" s="16">
        <v>0.3</v>
      </c>
    </row>
    <row r="15" spans="1:23">
      <c r="A15" s="41"/>
      <c r="B15" s="1" t="s">
        <v>14</v>
      </c>
      <c r="C15" s="2">
        <v>0.32</v>
      </c>
      <c r="D15" s="2">
        <v>0.24</v>
      </c>
      <c r="E15" s="2">
        <v>0.21</v>
      </c>
      <c r="F15" s="2">
        <v>0.28999999999999998</v>
      </c>
      <c r="G15" s="2">
        <v>0.25</v>
      </c>
      <c r="H15" s="2">
        <v>0.23</v>
      </c>
      <c r="I15" s="2">
        <v>0.28999999999999998</v>
      </c>
      <c r="J15" s="2">
        <v>0.25</v>
      </c>
      <c r="K15" s="2">
        <v>0.23</v>
      </c>
      <c r="P15" s="10" t="s">
        <v>5</v>
      </c>
      <c r="Q15" s="2">
        <v>0.21</v>
      </c>
      <c r="R15" s="2">
        <v>0.21</v>
      </c>
      <c r="S15" s="2">
        <v>0.24</v>
      </c>
      <c r="T15" s="2">
        <v>0.23</v>
      </c>
      <c r="U15" s="2">
        <v>0.3</v>
      </c>
      <c r="V15" s="16">
        <v>0.27</v>
      </c>
    </row>
    <row r="16" spans="1:23">
      <c r="A16" s="41"/>
      <c r="B16" s="1" t="s">
        <v>15</v>
      </c>
      <c r="C16" s="2">
        <v>0.43</v>
      </c>
      <c r="D16" s="2">
        <v>0.39</v>
      </c>
      <c r="E16" s="2">
        <v>0.35</v>
      </c>
      <c r="F16" s="2">
        <v>0.42</v>
      </c>
      <c r="G16" s="2">
        <v>0.32</v>
      </c>
      <c r="H16" s="2">
        <v>0.28999999999999998</v>
      </c>
      <c r="I16" s="2">
        <v>0.42</v>
      </c>
      <c r="J16" s="2">
        <v>0.32</v>
      </c>
      <c r="K16" s="2">
        <v>0.3</v>
      </c>
      <c r="P16" s="10" t="s">
        <v>6</v>
      </c>
      <c r="Q16" s="2">
        <v>0.2</v>
      </c>
      <c r="R16" s="2">
        <v>0.2</v>
      </c>
      <c r="S16" s="2">
        <v>0.21</v>
      </c>
      <c r="T16" s="2">
        <v>0.2</v>
      </c>
      <c r="U16" s="2">
        <v>0.24</v>
      </c>
      <c r="V16" s="16">
        <v>0.19</v>
      </c>
    </row>
    <row r="17" spans="1:25">
      <c r="A17" s="41"/>
      <c r="B17" s="1" t="s">
        <v>16</v>
      </c>
      <c r="C17" s="2">
        <v>0.08</v>
      </c>
      <c r="D17" s="2">
        <v>0.06</v>
      </c>
      <c r="E17" s="2">
        <v>0.06</v>
      </c>
      <c r="F17" s="2">
        <v>0.08</v>
      </c>
      <c r="G17" s="2">
        <v>0.06</v>
      </c>
      <c r="H17" s="2">
        <v>0.05</v>
      </c>
      <c r="I17" s="2">
        <v>0.08</v>
      </c>
      <c r="J17" s="2">
        <v>0.06</v>
      </c>
      <c r="K17" s="2">
        <v>0.05</v>
      </c>
      <c r="P17" s="10" t="s">
        <v>7</v>
      </c>
      <c r="Q17" s="2">
        <v>0.24</v>
      </c>
      <c r="R17" s="2">
        <v>0.24</v>
      </c>
      <c r="S17" s="2">
        <v>0.28999999999999998</v>
      </c>
      <c r="T17" s="2">
        <v>0.26</v>
      </c>
      <c r="U17" s="2">
        <v>0.33</v>
      </c>
      <c r="V17" s="16">
        <v>0.3</v>
      </c>
    </row>
    <row r="18" spans="1:25">
      <c r="A18" s="41"/>
      <c r="B18" s="1" t="s">
        <v>17</v>
      </c>
      <c r="C18" s="2">
        <v>67</v>
      </c>
      <c r="D18" s="2">
        <v>67</v>
      </c>
      <c r="E18" s="2">
        <v>67</v>
      </c>
      <c r="F18" s="2">
        <v>67</v>
      </c>
      <c r="G18" s="2">
        <v>67</v>
      </c>
      <c r="H18" s="2">
        <v>67</v>
      </c>
      <c r="I18" s="2">
        <v>67</v>
      </c>
      <c r="J18" s="2">
        <v>67</v>
      </c>
      <c r="K18" s="2">
        <v>67</v>
      </c>
      <c r="P18" s="10" t="s">
        <v>8</v>
      </c>
      <c r="Q18" s="2">
        <v>0.21</v>
      </c>
      <c r="R18" s="2">
        <v>0.21</v>
      </c>
      <c r="S18" s="2">
        <v>0.24</v>
      </c>
      <c r="T18" s="2">
        <v>0.23</v>
      </c>
      <c r="U18" s="2">
        <v>0.3</v>
      </c>
      <c r="V18" s="16">
        <v>0.27</v>
      </c>
    </row>
    <row r="19" spans="1:25">
      <c r="P19" s="10" t="s">
        <v>9</v>
      </c>
      <c r="Q19" s="2">
        <v>0.2</v>
      </c>
      <c r="R19" s="2">
        <v>0.2</v>
      </c>
      <c r="S19" s="2">
        <v>0.21</v>
      </c>
      <c r="T19" s="2">
        <v>0.2</v>
      </c>
      <c r="U19" s="2">
        <v>0.24</v>
      </c>
      <c r="V19" s="16">
        <v>0.19</v>
      </c>
    </row>
    <row r="20" spans="1:25">
      <c r="A20" s="41" t="s">
        <v>39</v>
      </c>
      <c r="B20" s="1" t="s">
        <v>10</v>
      </c>
      <c r="C20" s="2">
        <v>0.06</v>
      </c>
      <c r="D20" s="2">
        <v>7.0000000000000007E-2</v>
      </c>
      <c r="E20" s="2">
        <v>0.06</v>
      </c>
      <c r="F20" s="2">
        <v>7.0000000000000007E-2</v>
      </c>
      <c r="G20" s="2">
        <v>7.0000000000000007E-2</v>
      </c>
      <c r="H20" s="2">
        <v>7.0000000000000007E-2</v>
      </c>
      <c r="I20" s="2">
        <v>7.0000000000000007E-2</v>
      </c>
      <c r="J20" s="2">
        <v>7.0000000000000007E-2</v>
      </c>
      <c r="K20" s="2">
        <v>7.0000000000000007E-2</v>
      </c>
    </row>
    <row r="21" spans="1:25">
      <c r="A21" s="41"/>
      <c r="B21" s="1" t="s">
        <v>11</v>
      </c>
      <c r="C21" s="2">
        <v>0.18</v>
      </c>
      <c r="D21" s="2">
        <v>0.17</v>
      </c>
      <c r="E21" s="2">
        <v>0.14000000000000001</v>
      </c>
      <c r="F21" s="2">
        <v>0.18</v>
      </c>
      <c r="G21" s="2">
        <v>0.16</v>
      </c>
      <c r="H21" s="2">
        <v>0.16</v>
      </c>
      <c r="I21" s="2">
        <v>0.18</v>
      </c>
      <c r="J21" s="2">
        <v>0.16</v>
      </c>
      <c r="K21" s="2">
        <v>0.16</v>
      </c>
      <c r="P21" s="2"/>
      <c r="Q21" s="2"/>
      <c r="R21" s="2"/>
      <c r="S21" s="2">
        <v>69.079584250984965</v>
      </c>
      <c r="T21" s="2">
        <v>592.92393952018324</v>
      </c>
      <c r="U21" s="2">
        <v>210.42884778321002</v>
      </c>
      <c r="V21" s="2">
        <v>734.357119963429</v>
      </c>
    </row>
    <row r="22" spans="1:25">
      <c r="A22" s="41"/>
      <c r="B22" s="1" t="s">
        <v>12</v>
      </c>
      <c r="C22" s="2">
        <v>0.3</v>
      </c>
      <c r="D22" s="2">
        <v>0.24</v>
      </c>
      <c r="E22" s="2">
        <v>0.16</v>
      </c>
      <c r="F22" s="2">
        <v>0.28000000000000003</v>
      </c>
      <c r="G22" s="2">
        <v>0.24</v>
      </c>
      <c r="H22" s="2">
        <v>0.19</v>
      </c>
      <c r="I22" s="2">
        <v>0.28999999999999998</v>
      </c>
      <c r="J22" s="2">
        <v>0.24</v>
      </c>
      <c r="K22" s="2">
        <v>0.19</v>
      </c>
      <c r="P22" s="2"/>
      <c r="Q22" s="2"/>
      <c r="R22" s="2"/>
      <c r="S22" s="2">
        <v>-18.340441269978317</v>
      </c>
      <c r="T22" s="2">
        <v>161.68327096356057</v>
      </c>
      <c r="U22" s="2">
        <v>62.361414771672756</v>
      </c>
      <c r="V22" s="2">
        <v>242.16842842608747</v>
      </c>
    </row>
    <row r="23" spans="1:25">
      <c r="A23" s="41"/>
      <c r="B23" s="1" t="s">
        <v>13</v>
      </c>
      <c r="C23" s="2">
        <v>0.28999999999999998</v>
      </c>
      <c r="D23" s="2">
        <v>0.25</v>
      </c>
      <c r="E23" s="2">
        <v>0.16</v>
      </c>
      <c r="F23" s="2">
        <v>0.28999999999999998</v>
      </c>
      <c r="G23" s="2">
        <v>0.24</v>
      </c>
      <c r="H23" s="2">
        <v>0.21</v>
      </c>
      <c r="I23" s="2">
        <v>0.28999999999999998</v>
      </c>
      <c r="J23" s="2">
        <v>0.24</v>
      </c>
      <c r="K23" s="2">
        <v>0.21</v>
      </c>
      <c r="P23" s="19" t="s">
        <v>1</v>
      </c>
      <c r="Q23" s="20">
        <v>0.26</v>
      </c>
      <c r="R23" s="21">
        <f t="shared" ref="R23:R31" si="0">(R11-Q11)/Q11</f>
        <v>0</v>
      </c>
      <c r="S23" s="21">
        <f t="shared" ref="S23:S31" si="1">(S11-Q11)/Q11</f>
        <v>0.11538461538461527</v>
      </c>
      <c r="T23" s="21">
        <f t="shared" ref="T23:T31" si="2">(T11-Q11)/Q11</f>
        <v>7.6923076923076983E-2</v>
      </c>
      <c r="U23" s="21">
        <f t="shared" ref="U23:U31" si="3">(U11-Q11)/Q11</f>
        <v>0.34615384615384603</v>
      </c>
      <c r="V23" s="11">
        <f>(V11-Q11)/Q11</f>
        <v>0.30769230769230776</v>
      </c>
      <c r="X23">
        <f>V11/Q11</f>
        <v>1.3076923076923077</v>
      </c>
      <c r="Y23">
        <f>U11/Q11</f>
        <v>1.346153846153846</v>
      </c>
    </row>
    <row r="24" spans="1:25">
      <c r="A24" s="41"/>
      <c r="B24" s="1" t="s">
        <v>14</v>
      </c>
      <c r="C24" s="2">
        <v>0.37</v>
      </c>
      <c r="D24" s="2">
        <v>0.33</v>
      </c>
      <c r="E24" s="2">
        <v>0.17</v>
      </c>
      <c r="F24" s="2">
        <v>0.38</v>
      </c>
      <c r="G24" s="2">
        <v>0.31</v>
      </c>
      <c r="H24" s="2">
        <v>0.27</v>
      </c>
      <c r="I24" s="2">
        <v>0.38</v>
      </c>
      <c r="J24" s="2">
        <v>0.31</v>
      </c>
      <c r="K24" s="2">
        <v>0.27</v>
      </c>
      <c r="P24" s="10" t="s">
        <v>2</v>
      </c>
      <c r="Q24" s="2">
        <v>0.21</v>
      </c>
      <c r="R24" s="11">
        <f t="shared" si="0"/>
        <v>0</v>
      </c>
      <c r="S24" s="11">
        <f t="shared" si="1"/>
        <v>0.19047619047619052</v>
      </c>
      <c r="T24" s="11">
        <f t="shared" si="2"/>
        <v>4.7619047619047665E-2</v>
      </c>
      <c r="U24" s="11">
        <f t="shared" si="3"/>
        <v>0.19047619047619052</v>
      </c>
      <c r="V24" s="11">
        <f t="shared" ref="V24:V31" si="4">(V12-Q12)/Q12</f>
        <v>4.7619047619047665E-2</v>
      </c>
      <c r="X24">
        <f t="shared" ref="X24:X31" si="5">V12/Q12</f>
        <v>1.0476190476190477</v>
      </c>
      <c r="Y24">
        <f t="shared" ref="Y24:Y31" si="6">U12/Q12</f>
        <v>1.1904761904761905</v>
      </c>
    </row>
    <row r="25" spans="1:25">
      <c r="A25" s="41"/>
      <c r="B25" s="1" t="s">
        <v>15</v>
      </c>
      <c r="C25" s="2">
        <v>0.52</v>
      </c>
      <c r="D25" s="2">
        <v>0.48</v>
      </c>
      <c r="E25" s="2">
        <v>0.39</v>
      </c>
      <c r="F25" s="2">
        <v>0.54</v>
      </c>
      <c r="G25" s="2">
        <v>0.49</v>
      </c>
      <c r="H25" s="2">
        <v>0.47</v>
      </c>
      <c r="I25" s="2">
        <v>0.55000000000000004</v>
      </c>
      <c r="J25" s="2">
        <v>0.49</v>
      </c>
      <c r="K25" s="2">
        <v>0.47</v>
      </c>
      <c r="P25" s="10" t="s">
        <v>3</v>
      </c>
      <c r="Q25" s="2">
        <v>0.16</v>
      </c>
      <c r="R25" s="11">
        <f t="shared" si="0"/>
        <v>0</v>
      </c>
      <c r="S25" s="11">
        <f t="shared" si="1"/>
        <v>0</v>
      </c>
      <c r="T25" s="11">
        <f t="shared" si="2"/>
        <v>-6.2500000000000056E-2</v>
      </c>
      <c r="U25" s="11">
        <f t="shared" si="3"/>
        <v>0.25000000000000006</v>
      </c>
      <c r="V25" s="11">
        <f t="shared" si="4"/>
        <v>0</v>
      </c>
      <c r="X25">
        <f t="shared" si="5"/>
        <v>1</v>
      </c>
      <c r="Y25">
        <f t="shared" si="6"/>
        <v>1.25</v>
      </c>
    </row>
    <row r="26" spans="1:25">
      <c r="A26" s="41"/>
      <c r="B26" s="1" t="s">
        <v>16</v>
      </c>
      <c r="C26" s="2">
        <v>0.13</v>
      </c>
      <c r="D26" s="2">
        <v>0.11</v>
      </c>
      <c r="E26" s="2">
        <v>0.05</v>
      </c>
      <c r="F26" s="2">
        <v>0.13</v>
      </c>
      <c r="G26" s="2">
        <v>0.1</v>
      </c>
      <c r="H26" s="2">
        <v>0.08</v>
      </c>
      <c r="I26" s="2">
        <v>0.13</v>
      </c>
      <c r="J26" s="2">
        <v>0.1</v>
      </c>
      <c r="K26" s="2">
        <v>0.08</v>
      </c>
      <c r="P26" s="10" t="s">
        <v>4</v>
      </c>
      <c r="Q26" s="2">
        <v>0.24</v>
      </c>
      <c r="R26" s="11">
        <f t="shared" si="0"/>
        <v>0</v>
      </c>
      <c r="S26" s="11">
        <f t="shared" si="1"/>
        <v>0.20833333333333329</v>
      </c>
      <c r="T26" s="11">
        <f t="shared" si="2"/>
        <v>8.3333333333333412E-2</v>
      </c>
      <c r="U26" s="11">
        <f t="shared" si="3"/>
        <v>0.37500000000000011</v>
      </c>
      <c r="V26" s="11">
        <f t="shared" si="4"/>
        <v>0.25</v>
      </c>
      <c r="X26">
        <f t="shared" si="5"/>
        <v>1.25</v>
      </c>
      <c r="Y26">
        <f t="shared" si="6"/>
        <v>1.3750000000000002</v>
      </c>
    </row>
    <row r="27" spans="1:25">
      <c r="A27" s="41"/>
      <c r="B27" s="1" t="s">
        <v>17</v>
      </c>
      <c r="C27" s="2">
        <v>67</v>
      </c>
      <c r="D27" s="2">
        <v>67</v>
      </c>
      <c r="E27" s="2">
        <v>67</v>
      </c>
      <c r="F27" s="2">
        <v>67</v>
      </c>
      <c r="G27" s="2">
        <v>67</v>
      </c>
      <c r="H27" s="2">
        <v>67</v>
      </c>
      <c r="I27" s="2">
        <v>67</v>
      </c>
      <c r="J27" s="2">
        <v>67</v>
      </c>
      <c r="K27" s="2">
        <v>67</v>
      </c>
      <c r="P27" s="10" t="s">
        <v>5</v>
      </c>
      <c r="Q27" s="2">
        <v>0.21</v>
      </c>
      <c r="R27" s="11">
        <f t="shared" si="0"/>
        <v>0</v>
      </c>
      <c r="S27" s="11">
        <f t="shared" si="1"/>
        <v>0.14285714285714285</v>
      </c>
      <c r="T27" s="11">
        <f t="shared" si="2"/>
        <v>9.523809523809533E-2</v>
      </c>
      <c r="U27" s="11">
        <f t="shared" si="3"/>
        <v>0.42857142857142855</v>
      </c>
      <c r="V27" s="11">
        <f t="shared" si="4"/>
        <v>0.28571428571428586</v>
      </c>
      <c r="X27">
        <f t="shared" si="5"/>
        <v>1.2857142857142858</v>
      </c>
      <c r="Y27">
        <f t="shared" si="6"/>
        <v>1.4285714285714286</v>
      </c>
    </row>
    <row r="28" spans="1:25">
      <c r="P28" s="10" t="s">
        <v>6</v>
      </c>
      <c r="Q28" s="2">
        <v>0.2</v>
      </c>
      <c r="R28" s="11">
        <f t="shared" si="0"/>
        <v>0</v>
      </c>
      <c r="S28" s="11">
        <f t="shared" si="1"/>
        <v>4.9999999999999906E-2</v>
      </c>
      <c r="T28" s="11">
        <f t="shared" si="2"/>
        <v>0</v>
      </c>
      <c r="U28" s="11">
        <f t="shared" si="3"/>
        <v>0.1999999999999999</v>
      </c>
      <c r="V28" s="11">
        <f t="shared" si="4"/>
        <v>-5.0000000000000044E-2</v>
      </c>
      <c r="X28">
        <f t="shared" si="5"/>
        <v>0.95</v>
      </c>
      <c r="Y28">
        <f t="shared" si="6"/>
        <v>1.2</v>
      </c>
    </row>
    <row r="29" spans="1:25">
      <c r="A29" s="41" t="s">
        <v>40</v>
      </c>
      <c r="B29" s="1" t="s">
        <v>10</v>
      </c>
      <c r="C29" s="2">
        <v>7.0000000000000007E-2</v>
      </c>
      <c r="D29" s="2">
        <v>7.0000000000000007E-2</v>
      </c>
      <c r="E29" s="2">
        <v>0.08</v>
      </c>
      <c r="F29" s="2">
        <v>7.0000000000000007E-2</v>
      </c>
      <c r="G29" s="2">
        <v>7.0000000000000007E-2</v>
      </c>
      <c r="H29" s="2">
        <v>7.0000000000000007E-2</v>
      </c>
      <c r="I29" s="2">
        <v>7.0000000000000007E-2</v>
      </c>
      <c r="J29" s="2">
        <v>7.0000000000000007E-2</v>
      </c>
      <c r="K29" s="2">
        <v>7.0000000000000007E-2</v>
      </c>
      <c r="P29" s="10" t="s">
        <v>7</v>
      </c>
      <c r="Q29" s="2">
        <v>0.24</v>
      </c>
      <c r="R29" s="11">
        <f t="shared" si="0"/>
        <v>0</v>
      </c>
      <c r="S29" s="11">
        <f t="shared" si="1"/>
        <v>0.20833333333333329</v>
      </c>
      <c r="T29" s="11">
        <f t="shared" si="2"/>
        <v>8.3333333333333412E-2</v>
      </c>
      <c r="U29" s="11">
        <f t="shared" si="3"/>
        <v>0.37500000000000011</v>
      </c>
      <c r="V29" s="11">
        <f t="shared" si="4"/>
        <v>0.25</v>
      </c>
      <c r="X29">
        <f t="shared" si="5"/>
        <v>1.25</v>
      </c>
      <c r="Y29">
        <f t="shared" si="6"/>
        <v>1.3750000000000002</v>
      </c>
    </row>
    <row r="30" spans="1:25">
      <c r="A30" s="41"/>
      <c r="B30" s="1" t="s">
        <v>11</v>
      </c>
      <c r="C30" s="2">
        <v>0.19</v>
      </c>
      <c r="D30" s="2">
        <v>0.16</v>
      </c>
      <c r="E30" s="2">
        <v>0.13</v>
      </c>
      <c r="F30" s="2">
        <v>0.18</v>
      </c>
      <c r="G30" s="2">
        <v>0.17</v>
      </c>
      <c r="H30" s="2">
        <v>0.15</v>
      </c>
      <c r="I30" s="2">
        <v>0.18</v>
      </c>
      <c r="J30" s="2">
        <v>0.17</v>
      </c>
      <c r="K30" s="2">
        <v>0.15</v>
      </c>
      <c r="P30" s="10" t="s">
        <v>8</v>
      </c>
      <c r="Q30" s="2">
        <v>0.21</v>
      </c>
      <c r="R30" s="11">
        <f t="shared" si="0"/>
        <v>0</v>
      </c>
      <c r="S30" s="11">
        <f t="shared" si="1"/>
        <v>0.14285714285714285</v>
      </c>
      <c r="T30" s="11">
        <f t="shared" si="2"/>
        <v>9.523809523809533E-2</v>
      </c>
      <c r="U30" s="11">
        <f t="shared" si="3"/>
        <v>0.42857142857142855</v>
      </c>
      <c r="V30" s="11">
        <f t="shared" si="4"/>
        <v>0.28571428571428586</v>
      </c>
      <c r="X30">
        <f t="shared" si="5"/>
        <v>1.2857142857142858</v>
      </c>
      <c r="Y30">
        <f t="shared" si="6"/>
        <v>1.4285714285714286</v>
      </c>
    </row>
    <row r="31" spans="1:25">
      <c r="A31" s="41"/>
      <c r="B31" s="1" t="s">
        <v>12</v>
      </c>
      <c r="C31" s="2">
        <v>0.27</v>
      </c>
      <c r="D31" s="2">
        <v>0.23</v>
      </c>
      <c r="E31" s="2">
        <v>0.14000000000000001</v>
      </c>
      <c r="F31" s="2">
        <v>0.24</v>
      </c>
      <c r="G31" s="2">
        <v>0.23</v>
      </c>
      <c r="H31" s="2">
        <v>0.18</v>
      </c>
      <c r="I31" s="2">
        <v>0.24</v>
      </c>
      <c r="J31" s="2">
        <v>0.23</v>
      </c>
      <c r="K31" s="2">
        <v>0.18</v>
      </c>
      <c r="P31" s="10" t="s">
        <v>9</v>
      </c>
      <c r="Q31" s="2">
        <v>0.2</v>
      </c>
      <c r="R31" s="11">
        <f t="shared" si="0"/>
        <v>0</v>
      </c>
      <c r="S31" s="11">
        <f t="shared" si="1"/>
        <v>4.9999999999999906E-2</v>
      </c>
      <c r="T31" s="11">
        <f t="shared" si="2"/>
        <v>0</v>
      </c>
      <c r="U31" s="11">
        <f t="shared" si="3"/>
        <v>0.1999999999999999</v>
      </c>
      <c r="V31" s="11">
        <f t="shared" si="4"/>
        <v>-5.0000000000000044E-2</v>
      </c>
      <c r="X31">
        <f t="shared" si="5"/>
        <v>0.95</v>
      </c>
      <c r="Y31">
        <f t="shared" si="6"/>
        <v>1.2</v>
      </c>
    </row>
    <row r="32" spans="1:25">
      <c r="A32" s="41"/>
      <c r="B32" s="1" t="s">
        <v>13</v>
      </c>
      <c r="C32" s="2">
        <v>0.28000000000000003</v>
      </c>
      <c r="D32" s="2">
        <v>0.22</v>
      </c>
      <c r="E32" s="2">
        <v>0.15</v>
      </c>
      <c r="F32" s="2">
        <v>0.26</v>
      </c>
      <c r="G32" s="2">
        <v>0.23</v>
      </c>
      <c r="H32" s="2">
        <v>0.2</v>
      </c>
      <c r="I32" s="2">
        <v>0.26</v>
      </c>
      <c r="J32" s="2">
        <v>0.23</v>
      </c>
      <c r="K32" s="2">
        <v>0.2</v>
      </c>
      <c r="U32" s="28">
        <f>AVERAGE(U23:U31)</f>
        <v>0.31041921041921033</v>
      </c>
      <c r="V32" s="28">
        <f>AVERAGE(V23:V31)</f>
        <v>0.14741554741554744</v>
      </c>
    </row>
    <row r="33" spans="1:33">
      <c r="A33" s="41"/>
      <c r="B33" s="1" t="s">
        <v>14</v>
      </c>
      <c r="C33" s="2">
        <v>0.36</v>
      </c>
      <c r="D33" s="2">
        <v>0.28000000000000003</v>
      </c>
      <c r="E33" s="2">
        <v>0.19</v>
      </c>
      <c r="F33" s="2">
        <v>0.33</v>
      </c>
      <c r="G33" s="2">
        <v>0.28000000000000003</v>
      </c>
      <c r="H33" s="2">
        <v>0.26</v>
      </c>
      <c r="I33" s="2">
        <v>0.33</v>
      </c>
      <c r="J33" s="2">
        <v>0.28000000000000003</v>
      </c>
      <c r="K33" s="2">
        <v>0.26</v>
      </c>
      <c r="Y33">
        <v>1.346153846153846</v>
      </c>
      <c r="Z33">
        <v>1.1904761904761905</v>
      </c>
      <c r="AA33">
        <v>1.25</v>
      </c>
      <c r="AB33">
        <v>1.3750000000000002</v>
      </c>
      <c r="AC33">
        <v>1.4285714285714286</v>
      </c>
      <c r="AD33">
        <v>1.2</v>
      </c>
      <c r="AE33">
        <v>1.3750000000000002</v>
      </c>
      <c r="AF33">
        <v>1.4285714285714286</v>
      </c>
      <c r="AG33">
        <v>1.2</v>
      </c>
    </row>
    <row r="34" spans="1:33">
      <c r="A34" s="41"/>
      <c r="B34" s="1" t="s">
        <v>15</v>
      </c>
      <c r="C34" s="2">
        <v>0.59</v>
      </c>
      <c r="D34" s="2">
        <v>0.36</v>
      </c>
      <c r="E34" s="2">
        <v>0.38</v>
      </c>
      <c r="F34" s="2">
        <v>0.54</v>
      </c>
      <c r="G34" s="2">
        <v>0.49</v>
      </c>
      <c r="H34" s="2">
        <v>0.35</v>
      </c>
      <c r="I34" s="2">
        <v>0.54</v>
      </c>
      <c r="J34" s="2">
        <v>0.49</v>
      </c>
      <c r="K34" s="2">
        <v>0.35</v>
      </c>
    </row>
    <row r="35" spans="1:33">
      <c r="A35" s="41"/>
      <c r="B35" s="1" t="s">
        <v>16</v>
      </c>
      <c r="C35" s="2">
        <v>0.12</v>
      </c>
      <c r="D35" s="2">
        <v>0.08</v>
      </c>
      <c r="E35" s="2">
        <v>0.05</v>
      </c>
      <c r="F35" s="2">
        <v>0.11</v>
      </c>
      <c r="G35" s="2">
        <v>0.1</v>
      </c>
      <c r="H35" s="2">
        <v>0.08</v>
      </c>
      <c r="I35" s="2">
        <v>0.11</v>
      </c>
      <c r="J35" s="2">
        <v>0.1</v>
      </c>
      <c r="K35" s="2">
        <v>0.08</v>
      </c>
    </row>
    <row r="36" spans="1:33">
      <c r="A36" s="41"/>
      <c r="B36" s="1" t="s">
        <v>17</v>
      </c>
      <c r="C36" s="2">
        <v>67</v>
      </c>
      <c r="D36" s="2">
        <v>67</v>
      </c>
      <c r="E36" s="2">
        <v>67</v>
      </c>
      <c r="F36" s="2">
        <v>67</v>
      </c>
      <c r="G36" s="2">
        <v>67</v>
      </c>
      <c r="H36" s="2">
        <v>67</v>
      </c>
      <c r="I36" s="2">
        <v>67</v>
      </c>
      <c r="J36" s="2">
        <v>67</v>
      </c>
      <c r="K36" s="2">
        <v>67</v>
      </c>
    </row>
    <row r="38" spans="1:33">
      <c r="A38" s="42" t="s">
        <v>44</v>
      </c>
      <c r="B38" s="1" t="s">
        <v>10</v>
      </c>
      <c r="C38" s="2">
        <v>0.08</v>
      </c>
      <c r="D38" s="2">
        <v>0.08</v>
      </c>
      <c r="E38" s="2">
        <v>0.06</v>
      </c>
      <c r="F38" s="2">
        <v>7.0000000000000007E-2</v>
      </c>
      <c r="G38" s="2">
        <v>0.08</v>
      </c>
      <c r="H38" s="2">
        <v>0.08</v>
      </c>
      <c r="I38" s="2">
        <v>7.0000000000000007E-2</v>
      </c>
      <c r="J38" s="2">
        <v>0.08</v>
      </c>
      <c r="K38" s="2">
        <v>0.08</v>
      </c>
    </row>
    <row r="39" spans="1:33">
      <c r="A39" s="43"/>
      <c r="B39" s="1" t="s">
        <v>11</v>
      </c>
      <c r="C39" s="2">
        <v>0.21</v>
      </c>
      <c r="D39" s="2">
        <v>0.2</v>
      </c>
      <c r="E39" s="2">
        <v>0.15</v>
      </c>
      <c r="F39" s="2">
        <v>0.21</v>
      </c>
      <c r="G39" s="2">
        <v>0.18</v>
      </c>
      <c r="H39" s="2">
        <v>0.17</v>
      </c>
      <c r="I39" s="2">
        <v>0.21</v>
      </c>
      <c r="J39" s="2">
        <v>0.18</v>
      </c>
      <c r="K39" s="2">
        <v>0.17</v>
      </c>
    </row>
    <row r="40" spans="1:33">
      <c r="A40" s="43"/>
      <c r="B40" s="1" t="s">
        <v>12</v>
      </c>
      <c r="C40" s="2">
        <v>0.36</v>
      </c>
      <c r="D40" s="2">
        <v>0.25</v>
      </c>
      <c r="E40" s="2">
        <v>0.19</v>
      </c>
      <c r="F40" s="2">
        <v>0.34</v>
      </c>
      <c r="G40" s="2">
        <v>0.31</v>
      </c>
      <c r="H40" s="2">
        <v>0.23</v>
      </c>
      <c r="I40" s="2">
        <v>0.34</v>
      </c>
      <c r="J40" s="2">
        <v>0.31</v>
      </c>
      <c r="K40" s="2">
        <v>0.23</v>
      </c>
    </row>
    <row r="41" spans="1:33">
      <c r="A41" s="43"/>
      <c r="B41" s="1" t="s">
        <v>13</v>
      </c>
      <c r="C41" s="2">
        <v>0.35</v>
      </c>
      <c r="D41" s="2">
        <v>0.25</v>
      </c>
      <c r="E41" s="2">
        <v>0.2</v>
      </c>
      <c r="F41" s="2">
        <v>0.33</v>
      </c>
      <c r="G41" s="2">
        <v>0.3</v>
      </c>
      <c r="H41" s="2">
        <v>0.24</v>
      </c>
      <c r="I41" s="2">
        <v>0.33</v>
      </c>
      <c r="J41" s="2">
        <v>0.3</v>
      </c>
      <c r="K41" s="2">
        <v>0.24</v>
      </c>
    </row>
    <row r="42" spans="1:33">
      <c r="A42" s="43"/>
      <c r="B42" s="1" t="s">
        <v>14</v>
      </c>
      <c r="C42" s="2">
        <v>0.45</v>
      </c>
      <c r="D42" s="2">
        <v>0.32</v>
      </c>
      <c r="E42" s="2">
        <v>0.26</v>
      </c>
      <c r="F42" s="2">
        <v>0.45</v>
      </c>
      <c r="G42" s="2">
        <v>0.41</v>
      </c>
      <c r="H42" s="2">
        <v>0.31</v>
      </c>
      <c r="I42" s="2">
        <v>0.44</v>
      </c>
      <c r="J42" s="2">
        <v>0.41</v>
      </c>
      <c r="K42" s="2">
        <v>0.31</v>
      </c>
    </row>
    <row r="43" spans="1:33">
      <c r="A43" s="43"/>
      <c r="B43" s="1" t="s">
        <v>15</v>
      </c>
      <c r="C43" s="2">
        <v>0.76</v>
      </c>
      <c r="D43" s="2">
        <v>0.47</v>
      </c>
      <c r="E43" s="2">
        <v>0.49</v>
      </c>
      <c r="F43" s="2">
        <v>0.71</v>
      </c>
      <c r="G43" s="2">
        <v>0.56999999999999995</v>
      </c>
      <c r="H43" s="2">
        <v>0.48</v>
      </c>
      <c r="I43" s="2">
        <v>0.71</v>
      </c>
      <c r="J43" s="2">
        <v>0.56999999999999995</v>
      </c>
      <c r="K43" s="2">
        <v>0.48</v>
      </c>
    </row>
    <row r="44" spans="1:33">
      <c r="A44" s="43"/>
      <c r="B44" s="1" t="s">
        <v>16</v>
      </c>
      <c r="C44" s="2">
        <v>0.16</v>
      </c>
      <c r="D44" s="2">
        <v>0.09</v>
      </c>
      <c r="E44" s="2">
        <v>0.09</v>
      </c>
      <c r="F44" s="2">
        <v>0.15</v>
      </c>
      <c r="G44" s="2">
        <v>0.14000000000000001</v>
      </c>
      <c r="H44" s="2">
        <v>0.1</v>
      </c>
      <c r="I44" s="2">
        <v>0.15</v>
      </c>
      <c r="J44" s="2">
        <v>0.14000000000000001</v>
      </c>
      <c r="K44" s="2">
        <v>0.1</v>
      </c>
    </row>
    <row r="45" spans="1:33">
      <c r="A45" s="44"/>
      <c r="B45" s="1" t="s">
        <v>17</v>
      </c>
      <c r="C45" s="2">
        <v>67</v>
      </c>
      <c r="D45" s="2">
        <v>67</v>
      </c>
      <c r="E45" s="2">
        <v>67</v>
      </c>
      <c r="F45" s="2">
        <v>67</v>
      </c>
      <c r="G45" s="2">
        <v>67</v>
      </c>
      <c r="H45" s="2">
        <v>67</v>
      </c>
      <c r="I45" s="2">
        <v>67</v>
      </c>
      <c r="J45" s="2">
        <v>67</v>
      </c>
      <c r="K45" s="2">
        <v>67</v>
      </c>
    </row>
    <row r="47" spans="1:33">
      <c r="A47" s="42" t="s">
        <v>48</v>
      </c>
      <c r="B47" s="1" t="s">
        <v>10</v>
      </c>
      <c r="C47" s="10">
        <v>0.09</v>
      </c>
      <c r="D47" s="10">
        <v>0.08</v>
      </c>
      <c r="E47" s="10">
        <v>0.08</v>
      </c>
      <c r="F47" s="10">
        <v>7.0000000000000007E-2</v>
      </c>
      <c r="G47" s="10">
        <v>7.0000000000000007E-2</v>
      </c>
      <c r="H47" s="10">
        <v>7.0000000000000007E-2</v>
      </c>
      <c r="I47" s="10">
        <v>7.0000000000000007E-2</v>
      </c>
      <c r="J47" s="10">
        <v>7.0000000000000007E-2</v>
      </c>
      <c r="K47" s="10">
        <v>7.0000000000000007E-2</v>
      </c>
    </row>
    <row r="48" spans="1:33">
      <c r="A48" s="43"/>
      <c r="B48" s="1" t="s">
        <v>11</v>
      </c>
      <c r="C48" s="10">
        <v>0.24</v>
      </c>
      <c r="D48" s="10">
        <v>0.17</v>
      </c>
      <c r="E48" s="10">
        <v>0.14000000000000001</v>
      </c>
      <c r="F48" s="10">
        <v>0.23</v>
      </c>
      <c r="G48" s="10">
        <v>0.19</v>
      </c>
      <c r="H48" s="10">
        <v>0.16</v>
      </c>
      <c r="I48" s="10">
        <v>0.23</v>
      </c>
      <c r="J48" s="10">
        <v>0.19</v>
      </c>
      <c r="K48" s="10">
        <v>0.16</v>
      </c>
    </row>
    <row r="49" spans="1:11">
      <c r="A49" s="43"/>
      <c r="B49" s="1" t="s">
        <v>12</v>
      </c>
      <c r="C49" s="10">
        <v>0.34</v>
      </c>
      <c r="D49" s="10">
        <v>0.22</v>
      </c>
      <c r="E49" s="10">
        <v>0.14000000000000001</v>
      </c>
      <c r="F49" s="10">
        <v>0.28000000000000003</v>
      </c>
      <c r="G49" s="10">
        <v>0.26</v>
      </c>
      <c r="H49" s="10">
        <v>0.2</v>
      </c>
      <c r="I49" s="10">
        <v>0.28000000000000003</v>
      </c>
      <c r="J49" s="10">
        <v>0.26</v>
      </c>
      <c r="K49" s="10">
        <v>0.2</v>
      </c>
    </row>
    <row r="50" spans="1:11">
      <c r="A50" s="43"/>
      <c r="B50" s="1" t="s">
        <v>13</v>
      </c>
      <c r="C50" s="10">
        <v>0.34</v>
      </c>
      <c r="D50" s="10">
        <v>0.22</v>
      </c>
      <c r="E50" s="10">
        <v>0.16</v>
      </c>
      <c r="F50" s="10">
        <v>0.3</v>
      </c>
      <c r="G50" s="10">
        <v>0.27</v>
      </c>
      <c r="H50" s="10">
        <v>0.19</v>
      </c>
      <c r="I50" s="10">
        <v>0.3</v>
      </c>
      <c r="J50" s="10">
        <v>0.27</v>
      </c>
      <c r="K50" s="10">
        <v>0.19</v>
      </c>
    </row>
    <row r="51" spans="1:11">
      <c r="A51" s="43"/>
      <c r="B51" s="1" t="s">
        <v>14</v>
      </c>
      <c r="C51" s="10">
        <v>0.49</v>
      </c>
      <c r="D51" s="10">
        <v>0.28000000000000003</v>
      </c>
      <c r="E51" s="10">
        <v>0.17</v>
      </c>
      <c r="F51" s="10">
        <v>0.4</v>
      </c>
      <c r="G51" s="10">
        <v>0.35</v>
      </c>
      <c r="H51" s="10">
        <v>0.24</v>
      </c>
      <c r="I51" s="10">
        <v>0.4</v>
      </c>
      <c r="J51" s="10">
        <v>0.35</v>
      </c>
      <c r="K51" s="10">
        <v>0.24</v>
      </c>
    </row>
    <row r="52" spans="1:11">
      <c r="A52" s="43"/>
      <c r="B52" s="1" t="s">
        <v>15</v>
      </c>
      <c r="C52" s="10">
        <v>0.67</v>
      </c>
      <c r="D52" s="10">
        <v>0.35</v>
      </c>
      <c r="E52" s="10">
        <v>0.3</v>
      </c>
      <c r="F52" s="10">
        <v>0.51</v>
      </c>
      <c r="G52" s="10">
        <v>0.51</v>
      </c>
      <c r="H52" s="10">
        <v>0.32</v>
      </c>
      <c r="I52" s="10">
        <v>0.51</v>
      </c>
      <c r="J52" s="10">
        <v>0.51</v>
      </c>
      <c r="K52" s="10">
        <v>0.32</v>
      </c>
    </row>
    <row r="53" spans="1:11">
      <c r="A53" s="43"/>
      <c r="B53" s="1" t="s">
        <v>16</v>
      </c>
      <c r="C53" s="10">
        <v>0.15</v>
      </c>
      <c r="D53" s="10">
        <v>0.08</v>
      </c>
      <c r="E53" s="10">
        <v>0.05</v>
      </c>
      <c r="F53" s="10">
        <v>0.12</v>
      </c>
      <c r="G53" s="10">
        <v>0.11</v>
      </c>
      <c r="H53" s="10">
        <v>0.06</v>
      </c>
      <c r="I53" s="10">
        <v>0.12</v>
      </c>
      <c r="J53" s="10">
        <v>0.11</v>
      </c>
      <c r="K53" s="10">
        <v>0.06</v>
      </c>
    </row>
    <row r="54" spans="1:11">
      <c r="A54" s="44"/>
      <c r="B54" s="1" t="s">
        <v>17</v>
      </c>
      <c r="C54" s="10">
        <v>67</v>
      </c>
      <c r="D54" s="10">
        <v>67</v>
      </c>
      <c r="E54" s="10">
        <v>67</v>
      </c>
      <c r="F54" s="10">
        <v>67</v>
      </c>
      <c r="G54" s="10">
        <v>67</v>
      </c>
      <c r="H54" s="10">
        <v>67</v>
      </c>
      <c r="I54" s="10">
        <v>67</v>
      </c>
      <c r="J54" s="10">
        <v>67</v>
      </c>
      <c r="K54" s="10">
        <v>67</v>
      </c>
    </row>
  </sheetData>
  <mergeCells count="6">
    <mergeCell ref="A47:A54"/>
    <mergeCell ref="A1:A9"/>
    <mergeCell ref="A20:A27"/>
    <mergeCell ref="A29:A36"/>
    <mergeCell ref="A38:A45"/>
    <mergeCell ref="A11:A18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03"/>
  <sheetViews>
    <sheetView topLeftCell="A58" workbookViewId="0">
      <selection activeCell="S11" sqref="S11:V19"/>
    </sheetView>
  </sheetViews>
  <sheetFormatPr defaultRowHeight="15"/>
  <cols>
    <col min="2" max="3" width="12.7109375" customWidth="1"/>
    <col min="4" max="4" width="14.42578125" customWidth="1"/>
    <col min="5" max="10" width="12.7109375" customWidth="1"/>
    <col min="11" max="11" width="8.28515625" bestFit="1" customWidth="1"/>
    <col min="12" max="12" width="7.28515625" bestFit="1" customWidth="1"/>
    <col min="13" max="13" width="9.140625" bestFit="1" customWidth="1"/>
    <col min="14" max="14" width="12.7109375" bestFit="1" customWidth="1"/>
    <col min="15" max="15" width="19.140625" bestFit="1" customWidth="1"/>
    <col min="16" max="16" width="12.7109375" bestFit="1" customWidth="1"/>
  </cols>
  <sheetData>
    <row r="1" spans="1:20">
      <c r="A1" s="48" t="s">
        <v>18</v>
      </c>
      <c r="B1" s="48"/>
      <c r="C1" s="48"/>
      <c r="D1" s="48"/>
      <c r="E1" s="48"/>
      <c r="F1" s="22"/>
      <c r="G1" s="22"/>
      <c r="H1" s="22"/>
      <c r="I1" s="22"/>
      <c r="J1" s="22"/>
      <c r="L1" s="48" t="s">
        <v>20</v>
      </c>
      <c r="M1" s="48"/>
      <c r="N1" s="48"/>
      <c r="O1" s="48"/>
      <c r="P1" s="48"/>
    </row>
    <row r="2" spans="1:20">
      <c r="A2" s="1" t="s">
        <v>21</v>
      </c>
      <c r="B2" s="1" t="s">
        <v>39</v>
      </c>
      <c r="C2" s="1" t="s">
        <v>22</v>
      </c>
      <c r="D2" s="1" t="s">
        <v>40</v>
      </c>
      <c r="E2" s="1" t="s">
        <v>22</v>
      </c>
      <c r="F2" s="1" t="s">
        <v>41</v>
      </c>
      <c r="G2" s="1" t="s">
        <v>22</v>
      </c>
      <c r="H2" s="1" t="s">
        <v>46</v>
      </c>
      <c r="I2" s="1" t="s">
        <v>22</v>
      </c>
      <c r="J2" s="5"/>
      <c r="L2" s="1" t="s">
        <v>21</v>
      </c>
      <c r="M2" s="1" t="s">
        <v>39</v>
      </c>
      <c r="N2" s="1" t="s">
        <v>22</v>
      </c>
      <c r="O2" s="1" t="s">
        <v>40</v>
      </c>
      <c r="P2" s="1" t="s">
        <v>22</v>
      </c>
      <c r="Q2" s="1" t="s">
        <v>41</v>
      </c>
      <c r="R2" s="1" t="s">
        <v>22</v>
      </c>
      <c r="S2" s="18" t="s">
        <v>46</v>
      </c>
      <c r="T2" s="18" t="s">
        <v>47</v>
      </c>
    </row>
    <row r="3" spans="1:20">
      <c r="A3" s="2">
        <v>290</v>
      </c>
      <c r="B3" s="2">
        <v>97</v>
      </c>
      <c r="C3" s="2">
        <f>(B3-A3)/A3*100</f>
        <v>-66.551724137931032</v>
      </c>
      <c r="D3" s="2">
        <v>489</v>
      </c>
      <c r="E3" s="2">
        <f>(D3-A3)/A3*100</f>
        <v>68.620689655172413</v>
      </c>
      <c r="F3" s="2">
        <v>414</v>
      </c>
      <c r="G3" s="2">
        <f>(F3-A3)/A3*100</f>
        <v>42.758620689655174</v>
      </c>
      <c r="H3" s="2">
        <v>806</v>
      </c>
      <c r="I3" s="2">
        <f>(H3-A3)/A3*100</f>
        <v>177.93103448275863</v>
      </c>
      <c r="J3" s="4"/>
      <c r="L3" s="2">
        <v>112</v>
      </c>
      <c r="M3" s="2">
        <v>26</v>
      </c>
      <c r="N3" s="2">
        <f>(M3-L3)/L3*100</f>
        <v>-76.785714285714292</v>
      </c>
      <c r="O3" s="2">
        <v>82</v>
      </c>
      <c r="P3" s="2">
        <f>(O3-L3)/L3*100</f>
        <v>-26.785714285714285</v>
      </c>
      <c r="Q3" s="2">
        <v>117</v>
      </c>
      <c r="R3" s="2">
        <f>(Q3-L3)/L3*100</f>
        <v>4.4642857142857144</v>
      </c>
      <c r="S3" s="2">
        <v>171</v>
      </c>
      <c r="T3" s="2">
        <f>(S3-L3)/L3*100</f>
        <v>52.678571428571431</v>
      </c>
    </row>
    <row r="4" spans="1:20">
      <c r="A4" s="2">
        <v>92</v>
      </c>
      <c r="B4" s="2">
        <v>55</v>
      </c>
      <c r="C4" s="2">
        <f t="shared" ref="C4:C67" si="0">(B4-A4)/A4*100</f>
        <v>-40.217391304347828</v>
      </c>
      <c r="D4" s="2">
        <v>211</v>
      </c>
      <c r="E4" s="2">
        <f t="shared" ref="E4:E67" si="1">(D4-A4)/A4*100</f>
        <v>129.34782608695653</v>
      </c>
      <c r="F4" s="2">
        <v>126</v>
      </c>
      <c r="G4" s="2">
        <f t="shared" ref="G4:G67" si="2">(F4-A4)/A4*100</f>
        <v>36.95652173913043</v>
      </c>
      <c r="H4" s="2">
        <v>282</v>
      </c>
      <c r="I4" s="2">
        <f t="shared" ref="I4:I67" si="3">(H4-A4)/A4*100</f>
        <v>206.52173913043475</v>
      </c>
      <c r="J4" s="4"/>
      <c r="L4" s="2">
        <v>58</v>
      </c>
      <c r="M4" s="2">
        <v>23</v>
      </c>
      <c r="N4" s="2">
        <f t="shared" ref="N4:N67" si="4">(M4-L4)/L4*100</f>
        <v>-60.344827586206897</v>
      </c>
      <c r="O4" s="2">
        <v>69</v>
      </c>
      <c r="P4" s="2">
        <f t="shared" ref="P4:P67" si="5">(O4-L4)/L4*100</f>
        <v>18.96551724137931</v>
      </c>
      <c r="Q4" s="2">
        <v>58</v>
      </c>
      <c r="R4" s="2">
        <f t="shared" ref="R4:R67" si="6">(Q4-L4)/L4*100</f>
        <v>0</v>
      </c>
      <c r="S4" s="2">
        <v>102</v>
      </c>
      <c r="T4" s="2">
        <f t="shared" ref="T4:T67" si="7">(S4-L4)/L4*100</f>
        <v>75.862068965517238</v>
      </c>
    </row>
    <row r="5" spans="1:20">
      <c r="A5" s="2">
        <v>105</v>
      </c>
      <c r="B5" s="2">
        <v>41</v>
      </c>
      <c r="C5" s="2">
        <f t="shared" si="0"/>
        <v>-60.952380952380956</v>
      </c>
      <c r="D5" s="2">
        <v>258</v>
      </c>
      <c r="E5" s="2">
        <f t="shared" si="1"/>
        <v>145.71428571428569</v>
      </c>
      <c r="F5" s="2">
        <v>147</v>
      </c>
      <c r="G5" s="2">
        <f t="shared" si="2"/>
        <v>40</v>
      </c>
      <c r="H5" s="2">
        <v>364</v>
      </c>
      <c r="I5" s="2">
        <f t="shared" si="3"/>
        <v>246.66666666666669</v>
      </c>
      <c r="J5" s="4"/>
      <c r="L5" s="2">
        <v>68</v>
      </c>
      <c r="M5" s="2">
        <v>19</v>
      </c>
      <c r="N5" s="2">
        <f t="shared" si="4"/>
        <v>-72.058823529411768</v>
      </c>
      <c r="O5" s="2">
        <v>65</v>
      </c>
      <c r="P5" s="2">
        <f t="shared" si="5"/>
        <v>-4.4117647058823533</v>
      </c>
      <c r="Q5" s="2">
        <v>67</v>
      </c>
      <c r="R5" s="2">
        <f t="shared" si="6"/>
        <v>-1.4705882352941175</v>
      </c>
      <c r="S5" s="2">
        <v>114</v>
      </c>
      <c r="T5" s="2">
        <f t="shared" si="7"/>
        <v>67.64705882352942</v>
      </c>
    </row>
    <row r="6" spans="1:20">
      <c r="A6" s="2">
        <v>244</v>
      </c>
      <c r="B6" s="2">
        <v>82</v>
      </c>
      <c r="C6" s="2">
        <f t="shared" si="0"/>
        <v>-66.393442622950815</v>
      </c>
      <c r="D6" s="2">
        <v>502</v>
      </c>
      <c r="E6" s="2">
        <f t="shared" si="1"/>
        <v>105.73770491803278</v>
      </c>
      <c r="F6" s="2">
        <v>344</v>
      </c>
      <c r="G6" s="2">
        <f t="shared" si="2"/>
        <v>40.983606557377051</v>
      </c>
      <c r="H6" s="2">
        <v>764</v>
      </c>
      <c r="I6" s="2">
        <f t="shared" si="3"/>
        <v>213.11475409836066</v>
      </c>
      <c r="J6" s="4"/>
      <c r="L6" s="2">
        <v>110</v>
      </c>
      <c r="M6" s="2">
        <v>29</v>
      </c>
      <c r="N6" s="2">
        <f t="shared" si="4"/>
        <v>-73.636363636363626</v>
      </c>
      <c r="O6" s="2">
        <v>101</v>
      </c>
      <c r="P6" s="2">
        <f t="shared" si="5"/>
        <v>-8.1818181818181817</v>
      </c>
      <c r="Q6" s="2">
        <v>110</v>
      </c>
      <c r="R6" s="2">
        <f t="shared" si="6"/>
        <v>0</v>
      </c>
      <c r="S6" s="2">
        <v>182</v>
      </c>
      <c r="T6" s="2">
        <f t="shared" si="7"/>
        <v>65.454545454545453</v>
      </c>
    </row>
    <row r="7" spans="1:20">
      <c r="A7" s="2">
        <v>74</v>
      </c>
      <c r="B7" s="2">
        <v>18</v>
      </c>
      <c r="C7" s="2">
        <f t="shared" si="0"/>
        <v>-75.675675675675677</v>
      </c>
      <c r="D7" s="2">
        <v>58</v>
      </c>
      <c r="E7" s="2">
        <f t="shared" si="1"/>
        <v>-21.621621621621621</v>
      </c>
      <c r="F7" s="2">
        <v>97</v>
      </c>
      <c r="G7" s="2">
        <f t="shared" si="2"/>
        <v>31.081081081081081</v>
      </c>
      <c r="H7" s="2">
        <v>138</v>
      </c>
      <c r="I7" s="2">
        <f t="shared" si="3"/>
        <v>86.486486486486484</v>
      </c>
      <c r="J7" s="4"/>
      <c r="L7" s="2">
        <v>58</v>
      </c>
      <c r="M7" s="2">
        <v>14</v>
      </c>
      <c r="N7" s="2">
        <f t="shared" si="4"/>
        <v>-75.862068965517238</v>
      </c>
      <c r="O7" s="2">
        <v>32</v>
      </c>
      <c r="P7" s="2">
        <f t="shared" si="5"/>
        <v>-44.827586206896555</v>
      </c>
      <c r="Q7" s="2">
        <v>64</v>
      </c>
      <c r="R7" s="2">
        <f t="shared" si="6"/>
        <v>10.344827586206897</v>
      </c>
      <c r="S7" s="2">
        <v>81</v>
      </c>
      <c r="T7" s="2">
        <f t="shared" si="7"/>
        <v>39.655172413793103</v>
      </c>
    </row>
    <row r="8" spans="1:20">
      <c r="A8" s="2">
        <v>1559</v>
      </c>
      <c r="B8" s="2">
        <v>835</v>
      </c>
      <c r="C8" s="2">
        <f t="shared" si="0"/>
        <v>-46.440025657472738</v>
      </c>
      <c r="D8" s="2">
        <v>4051</v>
      </c>
      <c r="E8" s="2">
        <f t="shared" si="1"/>
        <v>159.84605516356638</v>
      </c>
      <c r="F8" s="2">
        <v>2213</v>
      </c>
      <c r="G8" s="2">
        <f t="shared" si="2"/>
        <v>41.949967928159076</v>
      </c>
      <c r="H8" s="2">
        <v>5429</v>
      </c>
      <c r="I8" s="2">
        <f t="shared" si="3"/>
        <v>248.23604874919823</v>
      </c>
      <c r="J8" s="4"/>
      <c r="L8" s="2">
        <v>557</v>
      </c>
      <c r="M8" s="2">
        <v>259</v>
      </c>
      <c r="N8" s="2">
        <f t="shared" si="4"/>
        <v>-53.500897666068226</v>
      </c>
      <c r="O8" s="2">
        <v>923</v>
      </c>
      <c r="P8" s="2">
        <f t="shared" si="5"/>
        <v>65.709156193895865</v>
      </c>
      <c r="Q8" s="2">
        <v>550</v>
      </c>
      <c r="R8" s="2">
        <f t="shared" si="6"/>
        <v>-1.2567324955116697</v>
      </c>
      <c r="S8" s="2">
        <v>1193</v>
      </c>
      <c r="T8" s="2">
        <f t="shared" si="7"/>
        <v>114.18312387791742</v>
      </c>
    </row>
    <row r="9" spans="1:20">
      <c r="A9" s="2">
        <v>845</v>
      </c>
      <c r="B9" s="2">
        <v>1558</v>
      </c>
      <c r="C9" s="2">
        <f t="shared" si="0"/>
        <v>84.378698224852073</v>
      </c>
      <c r="D9" s="2">
        <v>7534</v>
      </c>
      <c r="E9" s="2">
        <f t="shared" si="1"/>
        <v>791.5976331360946</v>
      </c>
      <c r="F9" s="2">
        <v>2631</v>
      </c>
      <c r="G9" s="2">
        <f t="shared" si="2"/>
        <v>211.3609467455621</v>
      </c>
      <c r="H9" s="2">
        <v>8607</v>
      </c>
      <c r="I9" s="2">
        <f t="shared" si="3"/>
        <v>918.57988165680467</v>
      </c>
      <c r="J9" s="4"/>
      <c r="L9" s="2">
        <v>288</v>
      </c>
      <c r="M9" s="2">
        <v>302</v>
      </c>
      <c r="N9" s="2">
        <f t="shared" si="4"/>
        <v>4.8611111111111116</v>
      </c>
      <c r="O9" s="2">
        <v>865</v>
      </c>
      <c r="P9" s="2">
        <f t="shared" si="5"/>
        <v>200.34722222222223</v>
      </c>
      <c r="Q9" s="2">
        <v>431</v>
      </c>
      <c r="R9" s="2">
        <f t="shared" si="6"/>
        <v>49.652777777777779</v>
      </c>
      <c r="S9" s="2">
        <v>995</v>
      </c>
      <c r="T9" s="2">
        <f t="shared" si="7"/>
        <v>245.48611111111111</v>
      </c>
    </row>
    <row r="10" spans="1:20">
      <c r="A10" s="2">
        <v>282</v>
      </c>
      <c r="B10" s="2">
        <v>224</v>
      </c>
      <c r="C10" s="2">
        <f t="shared" si="0"/>
        <v>-20.567375886524822</v>
      </c>
      <c r="D10" s="2">
        <v>1077</v>
      </c>
      <c r="E10" s="2">
        <f t="shared" si="1"/>
        <v>281.91489361702128</v>
      </c>
      <c r="F10" s="2">
        <v>478</v>
      </c>
      <c r="G10" s="2">
        <f t="shared" si="2"/>
        <v>69.503546099290787</v>
      </c>
      <c r="H10" s="2">
        <v>1331</v>
      </c>
      <c r="I10" s="2">
        <f t="shared" si="3"/>
        <v>371.98581560283685</v>
      </c>
      <c r="J10" s="4"/>
      <c r="L10" s="2">
        <v>166</v>
      </c>
      <c r="M10" s="2">
        <v>115</v>
      </c>
      <c r="N10" s="2">
        <f t="shared" si="4"/>
        <v>-30.722891566265059</v>
      </c>
      <c r="O10" s="2">
        <v>487</v>
      </c>
      <c r="P10" s="2">
        <f t="shared" si="5"/>
        <v>193.37349397590361</v>
      </c>
      <c r="Q10" s="2">
        <v>226</v>
      </c>
      <c r="R10" s="2">
        <f t="shared" si="6"/>
        <v>36.144578313253014</v>
      </c>
      <c r="S10" s="2">
        <v>597</v>
      </c>
      <c r="T10" s="2">
        <f t="shared" si="7"/>
        <v>259.63855421686748</v>
      </c>
    </row>
    <row r="11" spans="1:20">
      <c r="A11" s="2">
        <v>496</v>
      </c>
      <c r="B11" s="2">
        <v>546</v>
      </c>
      <c r="C11" s="2">
        <f t="shared" si="0"/>
        <v>10.080645161290322</v>
      </c>
      <c r="D11" s="2">
        <v>2436</v>
      </c>
      <c r="E11" s="2">
        <f t="shared" si="1"/>
        <v>391.12903225806451</v>
      </c>
      <c r="F11" s="2">
        <v>1051</v>
      </c>
      <c r="G11" s="2">
        <f t="shared" si="2"/>
        <v>111.89516129032258</v>
      </c>
      <c r="H11" s="2">
        <v>2941</v>
      </c>
      <c r="I11" s="2">
        <f t="shared" si="3"/>
        <v>492.94354838709683</v>
      </c>
      <c r="J11" s="4"/>
      <c r="L11" s="2">
        <v>214</v>
      </c>
      <c r="M11" s="2">
        <v>162</v>
      </c>
      <c r="N11" s="2">
        <f t="shared" si="4"/>
        <v>-24.299065420560748</v>
      </c>
      <c r="O11" s="2">
        <v>500</v>
      </c>
      <c r="P11" s="2">
        <f t="shared" si="5"/>
        <v>133.64485981308411</v>
      </c>
      <c r="Q11" s="2">
        <v>284</v>
      </c>
      <c r="R11" s="2">
        <f t="shared" si="6"/>
        <v>32.710280373831772</v>
      </c>
      <c r="S11" s="2">
        <v>628</v>
      </c>
      <c r="T11" s="2">
        <f t="shared" si="7"/>
        <v>193.45794392523365</v>
      </c>
    </row>
    <row r="12" spans="1:20">
      <c r="A12" s="2">
        <v>62</v>
      </c>
      <c r="B12" s="2">
        <v>17</v>
      </c>
      <c r="C12" s="2">
        <f t="shared" si="0"/>
        <v>-72.58064516129032</v>
      </c>
      <c r="D12" s="2">
        <v>34</v>
      </c>
      <c r="E12" s="2">
        <f t="shared" si="1"/>
        <v>-45.161290322580641</v>
      </c>
      <c r="F12" s="2">
        <v>84</v>
      </c>
      <c r="G12" s="2">
        <f t="shared" si="2"/>
        <v>35.483870967741936</v>
      </c>
      <c r="H12" s="2">
        <v>102</v>
      </c>
      <c r="I12" s="2">
        <f t="shared" si="3"/>
        <v>64.516129032258064</v>
      </c>
      <c r="J12" s="4"/>
      <c r="L12" s="2">
        <v>48</v>
      </c>
      <c r="M12" s="2">
        <v>10</v>
      </c>
      <c r="N12" s="2">
        <f t="shared" si="4"/>
        <v>-79.166666666666657</v>
      </c>
      <c r="O12" s="2">
        <v>17</v>
      </c>
      <c r="P12" s="2">
        <f t="shared" si="5"/>
        <v>-64.583333333333343</v>
      </c>
      <c r="Q12" s="2">
        <v>51</v>
      </c>
      <c r="R12" s="2">
        <f t="shared" si="6"/>
        <v>6.25</v>
      </c>
      <c r="S12" s="2">
        <v>57</v>
      </c>
      <c r="T12" s="2">
        <f t="shared" si="7"/>
        <v>18.75</v>
      </c>
    </row>
    <row r="13" spans="1:20">
      <c r="A13" s="2">
        <v>303</v>
      </c>
      <c r="B13" s="2">
        <v>125</v>
      </c>
      <c r="C13" s="2">
        <f t="shared" si="0"/>
        <v>-58.745874587458744</v>
      </c>
      <c r="D13" s="2">
        <v>550</v>
      </c>
      <c r="E13" s="2">
        <f t="shared" si="1"/>
        <v>81.518151815181511</v>
      </c>
      <c r="F13" s="2">
        <v>438</v>
      </c>
      <c r="G13" s="2">
        <f t="shared" si="2"/>
        <v>44.554455445544555</v>
      </c>
      <c r="H13" s="2">
        <v>863</v>
      </c>
      <c r="I13" s="2">
        <f t="shared" si="3"/>
        <v>184.8184818481848</v>
      </c>
      <c r="J13" s="4"/>
      <c r="L13" s="2">
        <v>113</v>
      </c>
      <c r="M13" s="2">
        <v>42</v>
      </c>
      <c r="N13" s="2">
        <f t="shared" si="4"/>
        <v>-62.831858407079643</v>
      </c>
      <c r="O13" s="2">
        <v>119</v>
      </c>
      <c r="P13" s="2">
        <f t="shared" si="5"/>
        <v>5.3097345132743365</v>
      </c>
      <c r="Q13" s="2">
        <v>122</v>
      </c>
      <c r="R13" s="2">
        <f t="shared" si="6"/>
        <v>7.9646017699115044</v>
      </c>
      <c r="S13" s="2">
        <v>199</v>
      </c>
      <c r="T13" s="2">
        <f t="shared" si="7"/>
        <v>76.106194690265482</v>
      </c>
    </row>
    <row r="14" spans="1:20">
      <c r="A14" s="2">
        <v>91</v>
      </c>
      <c r="B14" s="2">
        <v>17</v>
      </c>
      <c r="C14" s="2">
        <f t="shared" si="0"/>
        <v>-81.318681318681314</v>
      </c>
      <c r="D14" s="2">
        <v>67</v>
      </c>
      <c r="E14" s="2">
        <f t="shared" si="1"/>
        <v>-26.373626373626376</v>
      </c>
      <c r="F14" s="2">
        <v>110</v>
      </c>
      <c r="G14" s="2">
        <f t="shared" si="2"/>
        <v>20.87912087912088</v>
      </c>
      <c r="H14" s="2">
        <v>160</v>
      </c>
      <c r="I14" s="2">
        <f t="shared" si="3"/>
        <v>75.824175824175825</v>
      </c>
      <c r="J14" s="4"/>
      <c r="L14" s="2">
        <v>66</v>
      </c>
      <c r="M14" s="2">
        <v>10</v>
      </c>
      <c r="N14" s="2">
        <f t="shared" si="4"/>
        <v>-84.848484848484844</v>
      </c>
      <c r="O14" s="2">
        <v>24</v>
      </c>
      <c r="P14" s="2">
        <f t="shared" si="5"/>
        <v>-63.636363636363633</v>
      </c>
      <c r="Q14" s="2">
        <v>63</v>
      </c>
      <c r="R14" s="2">
        <f t="shared" si="6"/>
        <v>-4.5454545454545459</v>
      </c>
      <c r="S14" s="2">
        <v>76</v>
      </c>
      <c r="T14" s="2">
        <f t="shared" si="7"/>
        <v>15.151515151515152</v>
      </c>
    </row>
    <row r="15" spans="1:20">
      <c r="A15" s="2">
        <v>89</v>
      </c>
      <c r="B15" s="2">
        <v>20</v>
      </c>
      <c r="C15" s="2">
        <f t="shared" si="0"/>
        <v>-77.528089887640448</v>
      </c>
      <c r="D15" s="2">
        <v>66</v>
      </c>
      <c r="E15" s="2">
        <f t="shared" si="1"/>
        <v>-25.842696629213485</v>
      </c>
      <c r="F15" s="2">
        <v>117</v>
      </c>
      <c r="G15" s="2">
        <f t="shared" si="2"/>
        <v>31.460674157303369</v>
      </c>
      <c r="H15" s="2">
        <v>163</v>
      </c>
      <c r="I15" s="2">
        <f t="shared" si="3"/>
        <v>83.146067415730343</v>
      </c>
      <c r="J15" s="4"/>
      <c r="L15" s="2">
        <v>65</v>
      </c>
      <c r="M15" s="2">
        <v>13</v>
      </c>
      <c r="N15" s="2">
        <f t="shared" si="4"/>
        <v>-80</v>
      </c>
      <c r="O15" s="2">
        <v>38</v>
      </c>
      <c r="P15" s="2">
        <f t="shared" si="5"/>
        <v>-41.53846153846154</v>
      </c>
      <c r="Q15" s="2">
        <v>65</v>
      </c>
      <c r="R15" s="2">
        <f t="shared" si="6"/>
        <v>0</v>
      </c>
      <c r="S15" s="2">
        <v>88</v>
      </c>
      <c r="T15" s="2">
        <f t="shared" si="7"/>
        <v>35.384615384615387</v>
      </c>
    </row>
    <row r="16" spans="1:20">
      <c r="A16" s="2">
        <v>166</v>
      </c>
      <c r="B16" s="2">
        <v>1</v>
      </c>
      <c r="C16" s="2">
        <f t="shared" si="0"/>
        <v>-99.397590361445793</v>
      </c>
      <c r="D16" s="2">
        <v>1</v>
      </c>
      <c r="E16" s="2">
        <f t="shared" si="1"/>
        <v>-99.397590361445793</v>
      </c>
      <c r="F16" s="2">
        <v>469</v>
      </c>
      <c r="G16" s="2">
        <f t="shared" si="2"/>
        <v>182.53012048192772</v>
      </c>
      <c r="H16" s="2">
        <v>469</v>
      </c>
      <c r="I16" s="2">
        <f t="shared" si="3"/>
        <v>182.53012048192772</v>
      </c>
      <c r="J16" s="4"/>
      <c r="L16" s="2">
        <v>99</v>
      </c>
      <c r="M16" s="2">
        <v>1</v>
      </c>
      <c r="N16" s="2">
        <f t="shared" si="4"/>
        <v>-98.98989898989899</v>
      </c>
      <c r="O16" s="2">
        <v>1</v>
      </c>
      <c r="P16" s="2">
        <f t="shared" si="5"/>
        <v>-98.98989898989899</v>
      </c>
      <c r="Q16" s="2">
        <v>117</v>
      </c>
      <c r="R16" s="2">
        <f t="shared" si="6"/>
        <v>18.181818181818183</v>
      </c>
      <c r="S16" s="2">
        <v>117</v>
      </c>
      <c r="T16" s="2">
        <f t="shared" si="7"/>
        <v>18.181818181818183</v>
      </c>
    </row>
    <row r="17" spans="1:20">
      <c r="A17" s="2">
        <v>76</v>
      </c>
      <c r="B17" s="2">
        <v>20</v>
      </c>
      <c r="C17" s="2">
        <f t="shared" si="0"/>
        <v>-73.68421052631578</v>
      </c>
      <c r="D17" s="2">
        <v>40</v>
      </c>
      <c r="E17" s="2">
        <f t="shared" si="1"/>
        <v>-47.368421052631575</v>
      </c>
      <c r="F17" s="2">
        <v>100</v>
      </c>
      <c r="G17" s="2">
        <f t="shared" si="2"/>
        <v>31.578947368421051</v>
      </c>
      <c r="H17" s="2">
        <v>121</v>
      </c>
      <c r="I17" s="2">
        <f t="shared" si="3"/>
        <v>59.210526315789465</v>
      </c>
      <c r="J17" s="4"/>
      <c r="L17" s="2">
        <v>59</v>
      </c>
      <c r="M17" s="2">
        <v>12</v>
      </c>
      <c r="N17" s="2">
        <f t="shared" si="4"/>
        <v>-79.66101694915254</v>
      </c>
      <c r="O17" s="2">
        <v>19</v>
      </c>
      <c r="P17" s="2">
        <f t="shared" si="5"/>
        <v>-67.796610169491515</v>
      </c>
      <c r="Q17" s="2">
        <v>65</v>
      </c>
      <c r="R17" s="2">
        <f t="shared" si="6"/>
        <v>10.16949152542373</v>
      </c>
      <c r="S17" s="2">
        <v>70</v>
      </c>
      <c r="T17" s="2">
        <f t="shared" si="7"/>
        <v>18.64406779661017</v>
      </c>
    </row>
    <row r="18" spans="1:20">
      <c r="A18" s="2">
        <v>71</v>
      </c>
      <c r="B18" s="2">
        <v>23</v>
      </c>
      <c r="C18" s="2">
        <f t="shared" si="0"/>
        <v>-67.605633802816897</v>
      </c>
      <c r="D18" s="2">
        <v>46</v>
      </c>
      <c r="E18" s="2">
        <f t="shared" si="1"/>
        <v>-35.2112676056338</v>
      </c>
      <c r="F18" s="2">
        <v>100</v>
      </c>
      <c r="G18" s="2">
        <f t="shared" si="2"/>
        <v>40.845070422535215</v>
      </c>
      <c r="H18" s="2">
        <v>124</v>
      </c>
      <c r="I18" s="2">
        <f t="shared" si="3"/>
        <v>74.647887323943664</v>
      </c>
      <c r="J18" s="4"/>
      <c r="L18" s="2">
        <v>56</v>
      </c>
      <c r="M18" s="2">
        <v>13</v>
      </c>
      <c r="N18" s="2">
        <f t="shared" si="4"/>
        <v>-76.785714285714292</v>
      </c>
      <c r="O18" s="2">
        <v>20</v>
      </c>
      <c r="P18" s="2">
        <f t="shared" si="5"/>
        <v>-64.285714285714292</v>
      </c>
      <c r="Q18" s="2">
        <v>62</v>
      </c>
      <c r="R18" s="2">
        <f t="shared" si="6"/>
        <v>10.714285714285714</v>
      </c>
      <c r="S18" s="2">
        <v>69</v>
      </c>
      <c r="T18" s="2">
        <f t="shared" si="7"/>
        <v>23.214285714285715</v>
      </c>
    </row>
    <row r="19" spans="1:20">
      <c r="A19" s="2">
        <v>74</v>
      </c>
      <c r="B19" s="2">
        <v>30</v>
      </c>
      <c r="C19" s="2">
        <f t="shared" si="0"/>
        <v>-59.45945945945946</v>
      </c>
      <c r="D19" s="2">
        <v>120</v>
      </c>
      <c r="E19" s="2">
        <f t="shared" si="1"/>
        <v>62.162162162162161</v>
      </c>
      <c r="F19" s="2">
        <v>91</v>
      </c>
      <c r="G19" s="2">
        <f t="shared" si="2"/>
        <v>22.972972972972975</v>
      </c>
      <c r="H19" s="2">
        <v>181</v>
      </c>
      <c r="I19" s="2">
        <f t="shared" si="3"/>
        <v>144.59459459459461</v>
      </c>
      <c r="J19" s="4"/>
      <c r="L19" s="2">
        <v>52</v>
      </c>
      <c r="M19" s="2">
        <v>17</v>
      </c>
      <c r="N19" s="2">
        <f t="shared" si="4"/>
        <v>-67.307692307692307</v>
      </c>
      <c r="O19" s="2">
        <v>69</v>
      </c>
      <c r="P19" s="2">
        <f t="shared" si="5"/>
        <v>32.692307692307693</v>
      </c>
      <c r="Q19" s="2">
        <v>54</v>
      </c>
      <c r="R19" s="2">
        <f t="shared" si="6"/>
        <v>3.8461538461538463</v>
      </c>
      <c r="S19" s="2">
        <v>106</v>
      </c>
      <c r="T19" s="2">
        <f t="shared" si="7"/>
        <v>103.84615384615385</v>
      </c>
    </row>
    <row r="20" spans="1:20">
      <c r="A20" s="2">
        <v>245</v>
      </c>
      <c r="B20" s="2">
        <v>79</v>
      </c>
      <c r="C20" s="2">
        <f t="shared" si="0"/>
        <v>-67.755102040816325</v>
      </c>
      <c r="D20" s="2">
        <v>325</v>
      </c>
      <c r="E20" s="2">
        <f t="shared" si="1"/>
        <v>32.653061224489797</v>
      </c>
      <c r="F20" s="2">
        <v>333</v>
      </c>
      <c r="G20" s="2">
        <f t="shared" si="2"/>
        <v>35.918367346938773</v>
      </c>
      <c r="H20" s="2">
        <v>579</v>
      </c>
      <c r="I20" s="2">
        <f t="shared" si="3"/>
        <v>136.32653061224488</v>
      </c>
      <c r="J20" s="4"/>
      <c r="L20" s="2">
        <v>94</v>
      </c>
      <c r="M20" s="2">
        <v>26</v>
      </c>
      <c r="N20" s="2">
        <f t="shared" si="4"/>
        <v>-72.340425531914903</v>
      </c>
      <c r="O20" s="2">
        <v>74</v>
      </c>
      <c r="P20" s="2">
        <f t="shared" si="5"/>
        <v>-21.276595744680851</v>
      </c>
      <c r="Q20" s="2">
        <v>101</v>
      </c>
      <c r="R20" s="2">
        <f t="shared" si="6"/>
        <v>7.4468085106382977</v>
      </c>
      <c r="S20" s="2">
        <v>148</v>
      </c>
      <c r="T20" s="2">
        <f t="shared" si="7"/>
        <v>57.446808510638306</v>
      </c>
    </row>
    <row r="21" spans="1:20">
      <c r="A21" s="2">
        <v>75</v>
      </c>
      <c r="B21" s="2">
        <v>17</v>
      </c>
      <c r="C21" s="2">
        <f t="shared" si="0"/>
        <v>-77.333333333333329</v>
      </c>
      <c r="D21" s="2">
        <v>37</v>
      </c>
      <c r="E21" s="2">
        <f t="shared" si="1"/>
        <v>-50.666666666666671</v>
      </c>
      <c r="F21" s="2">
        <v>98</v>
      </c>
      <c r="G21" s="2">
        <f t="shared" si="2"/>
        <v>30.666666666666664</v>
      </c>
      <c r="H21" s="2">
        <v>118</v>
      </c>
      <c r="I21" s="2">
        <f t="shared" si="3"/>
        <v>57.333333333333336</v>
      </c>
      <c r="J21" s="4"/>
      <c r="L21" s="2">
        <v>58</v>
      </c>
      <c r="M21" s="2">
        <v>10</v>
      </c>
      <c r="N21" s="2">
        <f t="shared" si="4"/>
        <v>-82.758620689655174</v>
      </c>
      <c r="O21" s="2">
        <v>17</v>
      </c>
      <c r="P21" s="2">
        <f t="shared" si="5"/>
        <v>-70.689655172413794</v>
      </c>
      <c r="Q21" s="2">
        <v>62</v>
      </c>
      <c r="R21" s="2">
        <f t="shared" si="6"/>
        <v>6.8965517241379306</v>
      </c>
      <c r="S21" s="2">
        <v>68</v>
      </c>
      <c r="T21" s="2">
        <f t="shared" si="7"/>
        <v>17.241379310344829</v>
      </c>
    </row>
    <row r="22" spans="1:20">
      <c r="A22" s="2">
        <v>65</v>
      </c>
      <c r="B22" s="2">
        <v>85</v>
      </c>
      <c r="C22" s="2">
        <f t="shared" si="0"/>
        <v>30.76923076923077</v>
      </c>
      <c r="D22" s="2">
        <v>403</v>
      </c>
      <c r="E22" s="2">
        <f t="shared" si="1"/>
        <v>520</v>
      </c>
      <c r="F22" s="2">
        <v>188</v>
      </c>
      <c r="G22" s="2">
        <f t="shared" si="2"/>
        <v>189.23076923076923</v>
      </c>
      <c r="H22" s="2">
        <v>506</v>
      </c>
      <c r="I22" s="2">
        <f t="shared" si="3"/>
        <v>678.46153846153845</v>
      </c>
      <c r="J22" s="4"/>
      <c r="L22" s="2">
        <v>52</v>
      </c>
      <c r="M22" s="2">
        <v>56</v>
      </c>
      <c r="N22" s="2">
        <f t="shared" si="4"/>
        <v>7.6923076923076925</v>
      </c>
      <c r="O22" s="2">
        <v>206</v>
      </c>
      <c r="P22" s="2">
        <f t="shared" si="5"/>
        <v>296.15384615384619</v>
      </c>
      <c r="Q22" s="2">
        <v>109</v>
      </c>
      <c r="R22" s="2">
        <f t="shared" si="6"/>
        <v>109.61538461538463</v>
      </c>
      <c r="S22" s="2">
        <v>259</v>
      </c>
      <c r="T22" s="2">
        <f t="shared" si="7"/>
        <v>398.07692307692309</v>
      </c>
    </row>
    <row r="23" spans="1:20">
      <c r="A23" s="2">
        <v>1210</v>
      </c>
      <c r="B23" s="2">
        <v>990</v>
      </c>
      <c r="C23" s="2">
        <f t="shared" si="0"/>
        <v>-18.181818181818183</v>
      </c>
      <c r="D23" s="2">
        <v>5580</v>
      </c>
      <c r="E23" s="2">
        <f t="shared" si="1"/>
        <v>361.15702479338847</v>
      </c>
      <c r="F23" s="2">
        <v>2377</v>
      </c>
      <c r="G23" s="2">
        <f t="shared" si="2"/>
        <v>96.446280991735534</v>
      </c>
      <c r="H23" s="2">
        <v>6967</v>
      </c>
      <c r="I23" s="2">
        <f t="shared" si="3"/>
        <v>475.78512396694219</v>
      </c>
      <c r="J23" s="4"/>
      <c r="L23" s="2">
        <v>419</v>
      </c>
      <c r="M23" s="2">
        <v>155</v>
      </c>
      <c r="N23" s="2">
        <f t="shared" si="4"/>
        <v>-63.007159904534603</v>
      </c>
      <c r="O23" s="2">
        <v>495</v>
      </c>
      <c r="P23" s="2">
        <f t="shared" si="5"/>
        <v>18.138424821002385</v>
      </c>
      <c r="Q23" s="2">
        <v>371</v>
      </c>
      <c r="R23" s="2">
        <f t="shared" si="6"/>
        <v>-11.455847255369928</v>
      </c>
      <c r="S23" s="2">
        <v>709</v>
      </c>
      <c r="T23" s="2">
        <f t="shared" si="7"/>
        <v>69.212410501193318</v>
      </c>
    </row>
    <row r="24" spans="1:20">
      <c r="A24" s="2">
        <v>1365</v>
      </c>
      <c r="B24" s="2">
        <v>1083</v>
      </c>
      <c r="C24" s="2">
        <f t="shared" si="0"/>
        <v>-20.659340659340657</v>
      </c>
      <c r="D24" s="2">
        <v>6140</v>
      </c>
      <c r="E24" s="2">
        <f t="shared" si="1"/>
        <v>349.81684981684981</v>
      </c>
      <c r="F24" s="2">
        <v>2810</v>
      </c>
      <c r="G24" s="2">
        <f t="shared" si="2"/>
        <v>105.86080586080587</v>
      </c>
      <c r="H24" s="2">
        <v>7867</v>
      </c>
      <c r="I24" s="2">
        <f t="shared" si="3"/>
        <v>476.33699633699632</v>
      </c>
      <c r="J24" s="4"/>
      <c r="L24" s="2">
        <v>430</v>
      </c>
      <c r="M24" s="2">
        <v>164</v>
      </c>
      <c r="N24" s="2">
        <f t="shared" si="4"/>
        <v>-61.860465116279073</v>
      </c>
      <c r="O24" s="2">
        <v>578</v>
      </c>
      <c r="P24" s="2">
        <f t="shared" si="5"/>
        <v>34.418604651162795</v>
      </c>
      <c r="Q24" s="2">
        <v>444</v>
      </c>
      <c r="R24" s="2">
        <f t="shared" si="6"/>
        <v>3.2558139534883721</v>
      </c>
      <c r="S24" s="2">
        <v>849</v>
      </c>
      <c r="T24" s="2">
        <f t="shared" si="7"/>
        <v>97.441860465116278</v>
      </c>
    </row>
    <row r="25" spans="1:20">
      <c r="A25" s="2">
        <v>3322</v>
      </c>
      <c r="B25" s="2">
        <v>2491</v>
      </c>
      <c r="C25" s="2">
        <f t="shared" si="0"/>
        <v>-25.015051173991569</v>
      </c>
      <c r="D25" s="2">
        <v>13384</v>
      </c>
      <c r="E25" s="2">
        <f t="shared" si="1"/>
        <v>302.8898254063817</v>
      </c>
      <c r="F25" s="2">
        <v>6313</v>
      </c>
      <c r="G25" s="2">
        <f t="shared" si="2"/>
        <v>90.036122817579766</v>
      </c>
      <c r="H25" s="2">
        <v>17206</v>
      </c>
      <c r="I25" s="2">
        <f t="shared" si="3"/>
        <v>417.94099939795302</v>
      </c>
      <c r="J25" s="4"/>
      <c r="L25" s="2">
        <v>639</v>
      </c>
      <c r="M25" s="2">
        <v>221</v>
      </c>
      <c r="N25" s="2">
        <f t="shared" si="4"/>
        <v>-65.414710485133014</v>
      </c>
      <c r="O25" s="2">
        <v>702</v>
      </c>
      <c r="P25" s="2">
        <f t="shared" si="5"/>
        <v>9.8591549295774641</v>
      </c>
      <c r="Q25" s="2">
        <v>611</v>
      </c>
      <c r="R25" s="2">
        <f t="shared" si="6"/>
        <v>-4.3818466353677623</v>
      </c>
      <c r="S25" s="2">
        <v>1081</v>
      </c>
      <c r="T25" s="2">
        <f t="shared" si="7"/>
        <v>69.170579029733958</v>
      </c>
    </row>
    <row r="26" spans="1:20">
      <c r="A26" s="2">
        <v>1896</v>
      </c>
      <c r="B26" s="2">
        <v>1170</v>
      </c>
      <c r="C26" s="2">
        <f t="shared" si="0"/>
        <v>-38.291139240506325</v>
      </c>
      <c r="D26" s="2">
        <v>5810</v>
      </c>
      <c r="E26" s="2">
        <f t="shared" si="1"/>
        <v>206.43459915611814</v>
      </c>
      <c r="F26" s="2">
        <v>3174</v>
      </c>
      <c r="G26" s="2">
        <f t="shared" si="2"/>
        <v>67.405063291139243</v>
      </c>
      <c r="H26" s="2">
        <v>7814</v>
      </c>
      <c r="I26" s="2">
        <f t="shared" si="3"/>
        <v>312.13080168776372</v>
      </c>
      <c r="J26" s="4"/>
      <c r="L26" s="2">
        <v>447</v>
      </c>
      <c r="M26" s="2">
        <v>166</v>
      </c>
      <c r="N26" s="2">
        <f t="shared" si="4"/>
        <v>-62.86353467561522</v>
      </c>
      <c r="O26" s="2">
        <v>501</v>
      </c>
      <c r="P26" s="2">
        <f t="shared" si="5"/>
        <v>12.080536912751679</v>
      </c>
      <c r="Q26" s="2">
        <v>424</v>
      </c>
      <c r="R26" s="2">
        <f t="shared" si="6"/>
        <v>-5.1454138702460845</v>
      </c>
      <c r="S26" s="2">
        <v>752</v>
      </c>
      <c r="T26" s="2">
        <f t="shared" si="7"/>
        <v>68.232662192393732</v>
      </c>
    </row>
    <row r="27" spans="1:20">
      <c r="A27" s="2">
        <v>168</v>
      </c>
      <c r="B27" s="2">
        <v>1</v>
      </c>
      <c r="C27" s="2">
        <f t="shared" si="0"/>
        <v>-99.404761904761912</v>
      </c>
      <c r="D27" s="2">
        <v>2</v>
      </c>
      <c r="E27" s="2">
        <f t="shared" si="1"/>
        <v>-98.80952380952381</v>
      </c>
      <c r="F27" s="2">
        <v>343</v>
      </c>
      <c r="G27" s="2">
        <f t="shared" si="2"/>
        <v>104.16666666666667</v>
      </c>
      <c r="H27" s="2">
        <v>344</v>
      </c>
      <c r="I27" s="2">
        <f t="shared" si="3"/>
        <v>104.76190476190477</v>
      </c>
      <c r="J27" s="4"/>
      <c r="L27" s="2">
        <v>141</v>
      </c>
      <c r="M27" s="2">
        <v>1</v>
      </c>
      <c r="N27" s="2">
        <f t="shared" si="4"/>
        <v>-99.290780141843967</v>
      </c>
      <c r="O27" s="2">
        <v>2</v>
      </c>
      <c r="P27" s="2">
        <f t="shared" si="5"/>
        <v>-98.581560283687935</v>
      </c>
      <c r="Q27" s="2">
        <v>175</v>
      </c>
      <c r="R27" s="2">
        <f t="shared" si="6"/>
        <v>24.113475177304963</v>
      </c>
      <c r="S27" s="2">
        <v>175</v>
      </c>
      <c r="T27" s="2">
        <f t="shared" si="7"/>
        <v>24.113475177304963</v>
      </c>
    </row>
    <row r="28" spans="1:20">
      <c r="A28" s="2">
        <v>1490</v>
      </c>
      <c r="B28" s="2">
        <v>1139</v>
      </c>
      <c r="C28" s="2">
        <f t="shared" si="0"/>
        <v>-23.557046979865774</v>
      </c>
      <c r="D28" s="2">
        <v>5821</v>
      </c>
      <c r="E28" s="2">
        <f t="shared" si="1"/>
        <v>290.67114093959731</v>
      </c>
      <c r="F28" s="2">
        <v>2788</v>
      </c>
      <c r="G28" s="2">
        <f t="shared" si="2"/>
        <v>87.114093959731548</v>
      </c>
      <c r="H28" s="2">
        <v>7470</v>
      </c>
      <c r="I28" s="2">
        <f t="shared" si="3"/>
        <v>401.34228187919467</v>
      </c>
      <c r="J28" s="4"/>
      <c r="L28" s="2">
        <v>455</v>
      </c>
      <c r="M28" s="2">
        <v>164</v>
      </c>
      <c r="N28" s="2">
        <f t="shared" si="4"/>
        <v>-63.956043956043949</v>
      </c>
      <c r="O28" s="2">
        <v>549</v>
      </c>
      <c r="P28" s="2">
        <f t="shared" si="5"/>
        <v>20.659340659340657</v>
      </c>
      <c r="Q28" s="2">
        <v>410</v>
      </c>
      <c r="R28" s="2">
        <f t="shared" si="6"/>
        <v>-9.8901098901098905</v>
      </c>
      <c r="S28" s="2">
        <v>789</v>
      </c>
      <c r="T28" s="2">
        <f t="shared" si="7"/>
        <v>73.406593406593402</v>
      </c>
    </row>
    <row r="29" spans="1:20">
      <c r="A29" s="2">
        <v>73</v>
      </c>
      <c r="B29" s="2">
        <v>20</v>
      </c>
      <c r="C29" s="2">
        <f t="shared" si="0"/>
        <v>-72.602739726027394</v>
      </c>
      <c r="D29" s="2">
        <v>124</v>
      </c>
      <c r="E29" s="2">
        <f t="shared" si="1"/>
        <v>69.863013698630141</v>
      </c>
      <c r="F29" s="2">
        <v>99</v>
      </c>
      <c r="G29" s="2">
        <f t="shared" si="2"/>
        <v>35.61643835616438</v>
      </c>
      <c r="H29" s="2">
        <v>204</v>
      </c>
      <c r="I29" s="2">
        <f t="shared" si="3"/>
        <v>179.45205479452056</v>
      </c>
      <c r="J29" s="4"/>
      <c r="L29" s="2">
        <v>55</v>
      </c>
      <c r="M29" s="2">
        <v>11</v>
      </c>
      <c r="N29" s="2">
        <f t="shared" si="4"/>
        <v>-80</v>
      </c>
      <c r="O29" s="2">
        <v>46</v>
      </c>
      <c r="P29" s="2">
        <f t="shared" si="5"/>
        <v>-16.363636363636363</v>
      </c>
      <c r="Q29" s="2">
        <v>58</v>
      </c>
      <c r="R29" s="2">
        <f t="shared" si="6"/>
        <v>5.4545454545454541</v>
      </c>
      <c r="S29" s="2">
        <v>91</v>
      </c>
      <c r="T29" s="2">
        <f t="shared" si="7"/>
        <v>65.454545454545453</v>
      </c>
    </row>
    <row r="30" spans="1:20">
      <c r="A30" s="2">
        <v>366</v>
      </c>
      <c r="B30" s="2">
        <v>101</v>
      </c>
      <c r="C30" s="2">
        <f t="shared" si="0"/>
        <v>-72.404371584699462</v>
      </c>
      <c r="D30" s="2">
        <v>595</v>
      </c>
      <c r="E30" s="2">
        <f t="shared" si="1"/>
        <v>62.568306010928964</v>
      </c>
      <c r="F30" s="2">
        <v>479</v>
      </c>
      <c r="G30" s="2">
        <f t="shared" si="2"/>
        <v>30.874316939890711</v>
      </c>
      <c r="H30" s="2">
        <v>973</v>
      </c>
      <c r="I30" s="2">
        <f t="shared" si="3"/>
        <v>165.84699453551912</v>
      </c>
      <c r="J30" s="4"/>
      <c r="L30" s="2">
        <v>134</v>
      </c>
      <c r="M30" s="2">
        <v>38</v>
      </c>
      <c r="N30" s="2">
        <f t="shared" si="4"/>
        <v>-71.641791044776113</v>
      </c>
      <c r="O30" s="2">
        <v>138</v>
      </c>
      <c r="P30" s="2">
        <f t="shared" si="5"/>
        <v>2.9850746268656714</v>
      </c>
      <c r="Q30" s="2">
        <v>144</v>
      </c>
      <c r="R30" s="2">
        <f t="shared" si="6"/>
        <v>7.4626865671641784</v>
      </c>
      <c r="S30" s="2">
        <v>242</v>
      </c>
      <c r="T30" s="2">
        <f t="shared" si="7"/>
        <v>80.597014925373131</v>
      </c>
    </row>
    <row r="31" spans="1:20">
      <c r="A31" s="2">
        <v>65</v>
      </c>
      <c r="B31" s="2">
        <v>26</v>
      </c>
      <c r="C31" s="2">
        <f t="shared" si="0"/>
        <v>-60</v>
      </c>
      <c r="D31" s="2">
        <v>139</v>
      </c>
      <c r="E31" s="2">
        <f t="shared" si="1"/>
        <v>113.84615384615384</v>
      </c>
      <c r="F31" s="2">
        <v>78</v>
      </c>
      <c r="G31" s="2">
        <f t="shared" si="2"/>
        <v>20</v>
      </c>
      <c r="H31" s="2">
        <v>191</v>
      </c>
      <c r="I31" s="2">
        <f t="shared" si="3"/>
        <v>193.84615384615384</v>
      </c>
      <c r="J31" s="4"/>
      <c r="L31" s="2">
        <v>55</v>
      </c>
      <c r="M31" s="2">
        <v>16</v>
      </c>
      <c r="N31" s="2">
        <f t="shared" si="4"/>
        <v>-70.909090909090907</v>
      </c>
      <c r="O31" s="2">
        <v>60</v>
      </c>
      <c r="P31" s="2">
        <f t="shared" si="5"/>
        <v>9.0909090909090917</v>
      </c>
      <c r="Q31" s="2">
        <v>58</v>
      </c>
      <c r="R31" s="2">
        <f t="shared" si="6"/>
        <v>5.4545454545454541</v>
      </c>
      <c r="S31" s="2">
        <v>101</v>
      </c>
      <c r="T31" s="2">
        <f t="shared" si="7"/>
        <v>83.636363636363626</v>
      </c>
    </row>
    <row r="32" spans="1:20">
      <c r="A32" s="2">
        <v>75</v>
      </c>
      <c r="B32" s="2">
        <v>17</v>
      </c>
      <c r="C32" s="2">
        <f t="shared" si="0"/>
        <v>-77.333333333333329</v>
      </c>
      <c r="D32" s="2">
        <v>76</v>
      </c>
      <c r="E32" s="2">
        <f t="shared" si="1"/>
        <v>1.3333333333333335</v>
      </c>
      <c r="F32" s="2">
        <v>98</v>
      </c>
      <c r="G32" s="2">
        <f t="shared" si="2"/>
        <v>30.666666666666664</v>
      </c>
      <c r="H32" s="2">
        <v>158</v>
      </c>
      <c r="I32" s="2">
        <f t="shared" si="3"/>
        <v>110.66666666666667</v>
      </c>
      <c r="J32" s="4"/>
      <c r="L32" s="2">
        <v>58</v>
      </c>
      <c r="M32" s="2">
        <v>10</v>
      </c>
      <c r="N32" s="2">
        <f t="shared" si="4"/>
        <v>-82.758620689655174</v>
      </c>
      <c r="O32" s="2">
        <v>31</v>
      </c>
      <c r="P32" s="2">
        <f t="shared" si="5"/>
        <v>-46.551724137931032</v>
      </c>
      <c r="Q32" s="2">
        <v>62</v>
      </c>
      <c r="R32" s="2">
        <f t="shared" si="6"/>
        <v>6.8965517241379306</v>
      </c>
      <c r="S32" s="2">
        <v>81</v>
      </c>
      <c r="T32" s="2">
        <f t="shared" si="7"/>
        <v>39.655172413793103</v>
      </c>
    </row>
    <row r="33" spans="1:20">
      <c r="A33" s="2">
        <v>232</v>
      </c>
      <c r="B33" s="2">
        <v>52</v>
      </c>
      <c r="C33" s="2">
        <f t="shared" si="0"/>
        <v>-77.58620689655173</v>
      </c>
      <c r="D33" s="2">
        <v>374</v>
      </c>
      <c r="E33" s="2">
        <f t="shared" si="1"/>
        <v>61.206896551724135</v>
      </c>
      <c r="F33" s="2">
        <v>284</v>
      </c>
      <c r="G33" s="2">
        <f t="shared" si="2"/>
        <v>22.413793103448278</v>
      </c>
      <c r="H33" s="2">
        <v>606</v>
      </c>
      <c r="I33" s="2">
        <f t="shared" si="3"/>
        <v>161.20689655172413</v>
      </c>
      <c r="J33" s="4"/>
      <c r="L33" s="2">
        <v>91</v>
      </c>
      <c r="M33" s="2">
        <v>26</v>
      </c>
      <c r="N33" s="2">
        <f t="shared" si="4"/>
        <v>-71.428571428571431</v>
      </c>
      <c r="O33" s="2">
        <v>107</v>
      </c>
      <c r="P33" s="2">
        <f t="shared" si="5"/>
        <v>17.582417582417584</v>
      </c>
      <c r="Q33" s="2">
        <v>96</v>
      </c>
      <c r="R33" s="2">
        <f t="shared" si="6"/>
        <v>5.4945054945054945</v>
      </c>
      <c r="S33" s="2">
        <v>176</v>
      </c>
      <c r="T33" s="2">
        <f t="shared" si="7"/>
        <v>93.406593406593402</v>
      </c>
    </row>
    <row r="34" spans="1:20">
      <c r="A34" s="2">
        <v>154</v>
      </c>
      <c r="B34" s="2">
        <v>98</v>
      </c>
      <c r="C34" s="2">
        <f t="shared" si="0"/>
        <v>-36.363636363636367</v>
      </c>
      <c r="D34" s="2">
        <v>486</v>
      </c>
      <c r="E34" s="2">
        <f t="shared" si="1"/>
        <v>215.58441558441558</v>
      </c>
      <c r="F34" s="2">
        <v>289</v>
      </c>
      <c r="G34" s="2">
        <f t="shared" si="2"/>
        <v>87.662337662337663</v>
      </c>
      <c r="H34" s="2">
        <v>677</v>
      </c>
      <c r="I34" s="2">
        <f t="shared" si="3"/>
        <v>339.61038961038963</v>
      </c>
      <c r="J34" s="4"/>
      <c r="L34" s="2">
        <v>101</v>
      </c>
      <c r="M34" s="2">
        <v>37</v>
      </c>
      <c r="N34" s="2">
        <f t="shared" si="4"/>
        <v>-63.366336633663366</v>
      </c>
      <c r="O34" s="2">
        <v>120</v>
      </c>
      <c r="P34" s="2">
        <f t="shared" si="5"/>
        <v>18.811881188118811</v>
      </c>
      <c r="Q34" s="2">
        <v>115</v>
      </c>
      <c r="R34" s="2">
        <f t="shared" si="6"/>
        <v>13.861386138613863</v>
      </c>
      <c r="S34" s="2">
        <v>196</v>
      </c>
      <c r="T34" s="2">
        <f t="shared" si="7"/>
        <v>94.059405940594047</v>
      </c>
    </row>
    <row r="35" spans="1:20">
      <c r="A35" s="2">
        <v>107</v>
      </c>
      <c r="B35" s="2">
        <v>7</v>
      </c>
      <c r="C35" s="2">
        <f t="shared" si="0"/>
        <v>-93.45794392523365</v>
      </c>
      <c r="D35" s="2">
        <v>21</v>
      </c>
      <c r="E35" s="2">
        <f t="shared" si="1"/>
        <v>-80.373831775700936</v>
      </c>
      <c r="F35" s="2">
        <v>112</v>
      </c>
      <c r="G35" s="2">
        <f t="shared" si="2"/>
        <v>4.6728971962616823</v>
      </c>
      <c r="H35" s="2">
        <v>126</v>
      </c>
      <c r="I35" s="2">
        <f t="shared" si="3"/>
        <v>17.75700934579439</v>
      </c>
      <c r="J35" s="4"/>
      <c r="L35" s="2">
        <v>55</v>
      </c>
      <c r="M35" s="2">
        <v>7</v>
      </c>
      <c r="N35" s="2">
        <f t="shared" si="4"/>
        <v>-87.272727272727266</v>
      </c>
      <c r="O35" s="2">
        <v>18</v>
      </c>
      <c r="P35" s="2">
        <f t="shared" si="5"/>
        <v>-67.272727272727266</v>
      </c>
      <c r="Q35" s="2">
        <v>58</v>
      </c>
      <c r="R35" s="2">
        <f t="shared" si="6"/>
        <v>5.4545454545454541</v>
      </c>
      <c r="S35" s="2">
        <v>69</v>
      </c>
      <c r="T35" s="2">
        <f t="shared" si="7"/>
        <v>25.454545454545453</v>
      </c>
    </row>
    <row r="36" spans="1:20">
      <c r="A36" s="2">
        <v>260</v>
      </c>
      <c r="B36" s="2">
        <v>549</v>
      </c>
      <c r="C36" s="2">
        <f t="shared" si="0"/>
        <v>111.15384615384616</v>
      </c>
      <c r="D36" s="2">
        <v>788</v>
      </c>
      <c r="E36" s="2">
        <f t="shared" si="1"/>
        <v>203.07692307692307</v>
      </c>
      <c r="F36" s="2">
        <v>955</v>
      </c>
      <c r="G36" s="2">
        <f t="shared" si="2"/>
        <v>267.30769230769226</v>
      </c>
      <c r="H36" s="2">
        <v>1194</v>
      </c>
      <c r="I36" s="2">
        <f t="shared" si="3"/>
        <v>359.23076923076923</v>
      </c>
      <c r="J36" s="4"/>
      <c r="L36" s="2">
        <v>168</v>
      </c>
      <c r="M36" s="2">
        <v>164</v>
      </c>
      <c r="N36" s="2">
        <f t="shared" si="4"/>
        <v>-2.3809523809523809</v>
      </c>
      <c r="O36" s="2">
        <v>337</v>
      </c>
      <c r="P36" s="2">
        <f t="shared" si="5"/>
        <v>100.59523809523809</v>
      </c>
      <c r="Q36" s="2">
        <v>301</v>
      </c>
      <c r="R36" s="2">
        <f t="shared" si="6"/>
        <v>79.166666666666657</v>
      </c>
      <c r="S36" s="2">
        <v>477</v>
      </c>
      <c r="T36" s="2">
        <f t="shared" si="7"/>
        <v>183.92857142857142</v>
      </c>
    </row>
    <row r="37" spans="1:20">
      <c r="A37" s="2">
        <v>202</v>
      </c>
      <c r="B37" s="2">
        <v>470</v>
      </c>
      <c r="C37" s="2">
        <f t="shared" si="0"/>
        <v>132.67326732673268</v>
      </c>
      <c r="D37" s="2">
        <v>2112</v>
      </c>
      <c r="E37" s="2">
        <f t="shared" si="1"/>
        <v>945.54455445544556</v>
      </c>
      <c r="F37" s="2">
        <v>760</v>
      </c>
      <c r="G37" s="2">
        <f t="shared" si="2"/>
        <v>276.23762376237619</v>
      </c>
      <c r="H37" s="2">
        <v>2402</v>
      </c>
      <c r="I37" s="2">
        <f t="shared" si="3"/>
        <v>1089.1089108910892</v>
      </c>
      <c r="J37" s="4"/>
      <c r="L37" s="2">
        <v>126</v>
      </c>
      <c r="M37" s="2">
        <v>136</v>
      </c>
      <c r="N37" s="2">
        <f t="shared" si="4"/>
        <v>7.9365079365079358</v>
      </c>
      <c r="O37" s="2">
        <v>470</v>
      </c>
      <c r="P37" s="2">
        <f t="shared" si="5"/>
        <v>273.01587301587301</v>
      </c>
      <c r="Q37" s="2">
        <v>240</v>
      </c>
      <c r="R37" s="2">
        <f t="shared" si="6"/>
        <v>90.476190476190482</v>
      </c>
      <c r="S37" s="2">
        <v>573</v>
      </c>
      <c r="T37" s="2">
        <f t="shared" si="7"/>
        <v>354.76190476190476</v>
      </c>
    </row>
    <row r="38" spans="1:20">
      <c r="A38" s="2">
        <v>238</v>
      </c>
      <c r="B38" s="2">
        <v>479</v>
      </c>
      <c r="C38" s="2">
        <f t="shared" si="0"/>
        <v>101.26050420168067</v>
      </c>
      <c r="D38" s="2">
        <v>2140</v>
      </c>
      <c r="E38" s="2">
        <f t="shared" si="1"/>
        <v>799.15966386554624</v>
      </c>
      <c r="F38" s="2">
        <v>851</v>
      </c>
      <c r="G38" s="2">
        <f t="shared" si="2"/>
        <v>257.56302521008405</v>
      </c>
      <c r="H38" s="2">
        <v>2512</v>
      </c>
      <c r="I38" s="2">
        <f t="shared" si="3"/>
        <v>955.46218487394958</v>
      </c>
      <c r="J38" s="4"/>
      <c r="L38" s="2">
        <v>158</v>
      </c>
      <c r="M38" s="2">
        <v>165</v>
      </c>
      <c r="N38" s="2">
        <f t="shared" si="4"/>
        <v>4.4303797468354427</v>
      </c>
      <c r="O38" s="2">
        <v>548</v>
      </c>
      <c r="P38" s="2">
        <f t="shared" si="5"/>
        <v>246.83544303797467</v>
      </c>
      <c r="Q38" s="2">
        <v>307</v>
      </c>
      <c r="R38" s="2">
        <f t="shared" si="6"/>
        <v>94.303797468354432</v>
      </c>
      <c r="S38" s="2">
        <v>690</v>
      </c>
      <c r="T38" s="2">
        <f t="shared" si="7"/>
        <v>336.70886075949369</v>
      </c>
    </row>
    <row r="39" spans="1:20">
      <c r="A39" s="2">
        <v>235</v>
      </c>
      <c r="B39" s="2">
        <v>529</v>
      </c>
      <c r="C39" s="2">
        <f t="shared" si="0"/>
        <v>125.1063829787234</v>
      </c>
      <c r="D39" s="2">
        <v>2602</v>
      </c>
      <c r="E39" s="2">
        <f t="shared" si="1"/>
        <v>1007.2340425531914</v>
      </c>
      <c r="F39" s="2">
        <v>884</v>
      </c>
      <c r="G39" s="2">
        <f t="shared" si="2"/>
        <v>276.17021276595744</v>
      </c>
      <c r="H39" s="2">
        <v>2957</v>
      </c>
      <c r="I39" s="2">
        <f t="shared" si="3"/>
        <v>1158.2978723404256</v>
      </c>
      <c r="J39" s="4"/>
      <c r="L39" s="2">
        <v>146</v>
      </c>
      <c r="M39" s="2">
        <v>141</v>
      </c>
      <c r="N39" s="2">
        <f t="shared" si="4"/>
        <v>-3.4246575342465753</v>
      </c>
      <c r="O39" s="2">
        <v>480</v>
      </c>
      <c r="P39" s="2">
        <f t="shared" si="5"/>
        <v>228.76712328767121</v>
      </c>
      <c r="Q39" s="2">
        <v>258</v>
      </c>
      <c r="R39" s="2">
        <f t="shared" si="6"/>
        <v>76.712328767123282</v>
      </c>
      <c r="S39" s="2">
        <v>598</v>
      </c>
      <c r="T39" s="2">
        <f t="shared" si="7"/>
        <v>309.58904109589042</v>
      </c>
    </row>
    <row r="40" spans="1:20">
      <c r="A40" s="2">
        <v>289</v>
      </c>
      <c r="B40" s="2">
        <v>629</v>
      </c>
      <c r="C40" s="2">
        <f t="shared" si="0"/>
        <v>117.64705882352942</v>
      </c>
      <c r="D40" s="2">
        <v>2768</v>
      </c>
      <c r="E40" s="2">
        <f t="shared" si="1"/>
        <v>857.78546712802756</v>
      </c>
      <c r="F40" s="2">
        <v>1082</v>
      </c>
      <c r="G40" s="2">
        <f t="shared" si="2"/>
        <v>274.39446366782011</v>
      </c>
      <c r="H40" s="2">
        <v>3221</v>
      </c>
      <c r="I40" s="2">
        <f t="shared" si="3"/>
        <v>1014.5328719723184</v>
      </c>
      <c r="J40" s="4"/>
      <c r="L40" s="2">
        <v>172</v>
      </c>
      <c r="M40" s="2">
        <v>180</v>
      </c>
      <c r="N40" s="2">
        <f t="shared" si="4"/>
        <v>4.6511627906976747</v>
      </c>
      <c r="O40" s="2">
        <v>575</v>
      </c>
      <c r="P40" s="2">
        <f t="shared" si="5"/>
        <v>234.30232558139537</v>
      </c>
      <c r="Q40" s="2">
        <v>309</v>
      </c>
      <c r="R40" s="2">
        <f t="shared" si="6"/>
        <v>79.651162790697668</v>
      </c>
      <c r="S40" s="2">
        <v>706</v>
      </c>
      <c r="T40" s="2">
        <f t="shared" si="7"/>
        <v>310.46511627906978</v>
      </c>
    </row>
    <row r="41" spans="1:20">
      <c r="A41" s="2">
        <v>353</v>
      </c>
      <c r="B41" s="2">
        <v>595</v>
      </c>
      <c r="C41" s="2">
        <f t="shared" si="0"/>
        <v>68.555240793201136</v>
      </c>
      <c r="D41" s="2">
        <v>2667</v>
      </c>
      <c r="E41" s="2">
        <f t="shared" si="1"/>
        <v>655.52407932011329</v>
      </c>
      <c r="F41" s="2">
        <v>1096</v>
      </c>
      <c r="G41" s="2">
        <f t="shared" si="2"/>
        <v>210.48158640226632</v>
      </c>
      <c r="H41" s="2">
        <v>3168</v>
      </c>
      <c r="I41" s="2">
        <f t="shared" si="3"/>
        <v>797.45042492917855</v>
      </c>
      <c r="J41" s="4"/>
      <c r="L41" s="2">
        <v>205</v>
      </c>
      <c r="M41" s="2">
        <v>161</v>
      </c>
      <c r="N41" s="2">
        <f t="shared" si="4"/>
        <v>-21.463414634146343</v>
      </c>
      <c r="O41" s="2">
        <v>534</v>
      </c>
      <c r="P41" s="2">
        <f t="shared" si="5"/>
        <v>160.48780487804879</v>
      </c>
      <c r="Q41" s="2">
        <v>313</v>
      </c>
      <c r="R41" s="2">
        <f t="shared" si="6"/>
        <v>52.682926829268297</v>
      </c>
      <c r="S41" s="2">
        <v>688</v>
      </c>
      <c r="T41" s="2">
        <f t="shared" si="7"/>
        <v>235.60975609756096</v>
      </c>
    </row>
    <row r="42" spans="1:20">
      <c r="A42" s="2">
        <v>210</v>
      </c>
      <c r="B42" s="2">
        <v>532</v>
      </c>
      <c r="C42" s="2">
        <f t="shared" si="0"/>
        <v>153.33333333333334</v>
      </c>
      <c r="D42" s="2">
        <v>2410</v>
      </c>
      <c r="E42" s="2">
        <f t="shared" si="1"/>
        <v>1047.6190476190477</v>
      </c>
      <c r="F42" s="2">
        <v>883</v>
      </c>
      <c r="G42" s="2">
        <f t="shared" si="2"/>
        <v>320.47619047619048</v>
      </c>
      <c r="H42" s="2">
        <v>2761</v>
      </c>
      <c r="I42" s="2">
        <f t="shared" si="3"/>
        <v>1214.7619047619048</v>
      </c>
      <c r="J42" s="4"/>
      <c r="L42" s="2">
        <v>147</v>
      </c>
      <c r="M42" s="2">
        <v>164</v>
      </c>
      <c r="N42" s="2">
        <f t="shared" si="4"/>
        <v>11.564625850340136</v>
      </c>
      <c r="O42" s="2">
        <v>580</v>
      </c>
      <c r="P42" s="2">
        <f t="shared" si="5"/>
        <v>294.55782312925169</v>
      </c>
      <c r="Q42" s="2">
        <v>276</v>
      </c>
      <c r="R42" s="2">
        <f t="shared" si="6"/>
        <v>87.755102040816325</v>
      </c>
      <c r="S42" s="2">
        <v>692</v>
      </c>
      <c r="T42" s="2">
        <f t="shared" si="7"/>
        <v>370.74829931972789</v>
      </c>
    </row>
    <row r="43" spans="1:20">
      <c r="A43" s="2">
        <v>245</v>
      </c>
      <c r="B43" s="2">
        <v>625</v>
      </c>
      <c r="C43" s="2">
        <f t="shared" si="0"/>
        <v>155.10204081632654</v>
      </c>
      <c r="D43" s="2">
        <v>2849</v>
      </c>
      <c r="E43" s="2">
        <f t="shared" si="1"/>
        <v>1062.8571428571429</v>
      </c>
      <c r="F43" s="2">
        <v>1035</v>
      </c>
      <c r="G43" s="2">
        <f t="shared" si="2"/>
        <v>322.44897959183675</v>
      </c>
      <c r="H43" s="2">
        <v>3259</v>
      </c>
      <c r="I43" s="2">
        <f t="shared" si="3"/>
        <v>1230.204081632653</v>
      </c>
      <c r="J43" s="4"/>
      <c r="L43" s="2">
        <v>157</v>
      </c>
      <c r="M43" s="2">
        <v>169</v>
      </c>
      <c r="N43" s="2">
        <f t="shared" si="4"/>
        <v>7.6433121019108281</v>
      </c>
      <c r="O43" s="2">
        <v>590</v>
      </c>
      <c r="P43" s="2">
        <f t="shared" si="5"/>
        <v>275.79617834394907</v>
      </c>
      <c r="Q43" s="2">
        <v>293</v>
      </c>
      <c r="R43" s="2">
        <f t="shared" si="6"/>
        <v>86.624203821656053</v>
      </c>
      <c r="S43" s="2">
        <v>716</v>
      </c>
      <c r="T43" s="2">
        <f t="shared" si="7"/>
        <v>356.05095541401272</v>
      </c>
    </row>
    <row r="44" spans="1:20">
      <c r="A44" s="2">
        <v>180</v>
      </c>
      <c r="B44" s="2">
        <v>486</v>
      </c>
      <c r="C44" s="2">
        <f t="shared" si="0"/>
        <v>170</v>
      </c>
      <c r="D44" s="2">
        <v>2459</v>
      </c>
      <c r="E44" s="2">
        <f t="shared" si="1"/>
        <v>1266.1111111111111</v>
      </c>
      <c r="F44" s="2">
        <v>785</v>
      </c>
      <c r="G44" s="2">
        <f t="shared" si="2"/>
        <v>336.11111111111114</v>
      </c>
      <c r="H44" s="2">
        <v>2758</v>
      </c>
      <c r="I44" s="2">
        <f t="shared" si="3"/>
        <v>1432.2222222222222</v>
      </c>
      <c r="J44" s="4"/>
      <c r="L44" s="2">
        <v>117</v>
      </c>
      <c r="M44" s="2">
        <v>144</v>
      </c>
      <c r="N44" s="2">
        <f t="shared" si="4"/>
        <v>23.076923076923077</v>
      </c>
      <c r="O44" s="2">
        <v>487</v>
      </c>
      <c r="P44" s="2">
        <f t="shared" si="5"/>
        <v>316.23931623931622</v>
      </c>
      <c r="Q44" s="2">
        <v>239</v>
      </c>
      <c r="R44" s="2">
        <f t="shared" si="6"/>
        <v>104.27350427350429</v>
      </c>
      <c r="S44" s="2">
        <v>582</v>
      </c>
      <c r="T44" s="2">
        <f t="shared" si="7"/>
        <v>397.43589743589746</v>
      </c>
    </row>
    <row r="45" spans="1:20">
      <c r="A45" s="2">
        <v>215</v>
      </c>
      <c r="B45" s="2">
        <v>479</v>
      </c>
      <c r="C45" s="2">
        <f t="shared" si="0"/>
        <v>122.79069767441861</v>
      </c>
      <c r="D45" s="2">
        <v>2458</v>
      </c>
      <c r="E45" s="2">
        <f t="shared" si="1"/>
        <v>1043.2558139534883</v>
      </c>
      <c r="F45" s="2">
        <v>812</v>
      </c>
      <c r="G45" s="2">
        <f t="shared" si="2"/>
        <v>277.67441860465112</v>
      </c>
      <c r="H45" s="2">
        <v>2791</v>
      </c>
      <c r="I45" s="2">
        <f t="shared" si="3"/>
        <v>1198.1395348837209</v>
      </c>
      <c r="J45" s="4"/>
      <c r="L45" s="2">
        <v>137</v>
      </c>
      <c r="M45" s="2">
        <v>141</v>
      </c>
      <c r="N45" s="2">
        <f t="shared" si="4"/>
        <v>2.9197080291970803</v>
      </c>
      <c r="O45" s="2">
        <v>486</v>
      </c>
      <c r="P45" s="2">
        <f t="shared" si="5"/>
        <v>254.74452554744525</v>
      </c>
      <c r="Q45" s="2">
        <v>250</v>
      </c>
      <c r="R45" s="2">
        <f t="shared" si="6"/>
        <v>82.481751824817522</v>
      </c>
      <c r="S45" s="2">
        <v>597</v>
      </c>
      <c r="T45" s="2">
        <f t="shared" si="7"/>
        <v>335.76642335766422</v>
      </c>
    </row>
    <row r="46" spans="1:20">
      <c r="A46" s="2">
        <v>189</v>
      </c>
      <c r="B46" s="2">
        <v>484</v>
      </c>
      <c r="C46" s="2">
        <f t="shared" si="0"/>
        <v>156.0846560846561</v>
      </c>
      <c r="D46" s="2">
        <v>2316</v>
      </c>
      <c r="E46" s="2">
        <f t="shared" si="1"/>
        <v>1125.3968253968255</v>
      </c>
      <c r="F46" s="2">
        <v>804</v>
      </c>
      <c r="G46" s="2">
        <f t="shared" si="2"/>
        <v>325.39682539682542</v>
      </c>
      <c r="H46" s="2">
        <v>2636</v>
      </c>
      <c r="I46" s="2">
        <f t="shared" si="3"/>
        <v>1294.7089947089949</v>
      </c>
      <c r="J46" s="4"/>
      <c r="L46" s="2">
        <v>131</v>
      </c>
      <c r="M46" s="2">
        <v>140</v>
      </c>
      <c r="N46" s="2">
        <f t="shared" si="4"/>
        <v>6.8702290076335881</v>
      </c>
      <c r="O46" s="2">
        <v>475</v>
      </c>
      <c r="P46" s="2">
        <f t="shared" si="5"/>
        <v>262.59541984732823</v>
      </c>
      <c r="Q46" s="2">
        <v>244</v>
      </c>
      <c r="R46" s="2">
        <f t="shared" si="6"/>
        <v>86.25954198473282</v>
      </c>
      <c r="S46" s="2">
        <v>576</v>
      </c>
      <c r="T46" s="2">
        <f t="shared" si="7"/>
        <v>339.69465648854964</v>
      </c>
    </row>
    <row r="47" spans="1:20">
      <c r="A47" s="2">
        <v>194</v>
      </c>
      <c r="B47" s="2">
        <v>504</v>
      </c>
      <c r="C47" s="2">
        <f t="shared" si="0"/>
        <v>159.79381443298971</v>
      </c>
      <c r="D47" s="2">
        <v>618</v>
      </c>
      <c r="E47" s="2">
        <f t="shared" si="1"/>
        <v>218.55670103092783</v>
      </c>
      <c r="F47" s="2">
        <v>801</v>
      </c>
      <c r="G47" s="2">
        <f t="shared" si="2"/>
        <v>312.88659793814435</v>
      </c>
      <c r="H47" s="2">
        <v>915</v>
      </c>
      <c r="I47" s="2">
        <f t="shared" si="3"/>
        <v>371.64948453608247</v>
      </c>
      <c r="J47" s="4"/>
      <c r="L47" s="2">
        <v>125</v>
      </c>
      <c r="M47" s="2">
        <v>150</v>
      </c>
      <c r="N47" s="2">
        <f t="shared" si="4"/>
        <v>20</v>
      </c>
      <c r="O47" s="2">
        <v>376</v>
      </c>
      <c r="P47" s="2">
        <f t="shared" si="5"/>
        <v>200.8</v>
      </c>
      <c r="Q47" s="2">
        <v>253</v>
      </c>
      <c r="R47" s="2">
        <f t="shared" si="6"/>
        <v>102.4</v>
      </c>
      <c r="S47" s="2">
        <v>480</v>
      </c>
      <c r="T47" s="2">
        <f t="shared" si="7"/>
        <v>284</v>
      </c>
    </row>
    <row r="48" spans="1:20">
      <c r="A48" s="2">
        <v>198</v>
      </c>
      <c r="B48" s="2">
        <v>497</v>
      </c>
      <c r="C48" s="2">
        <f t="shared" si="0"/>
        <v>151.01010101010101</v>
      </c>
      <c r="D48" s="2">
        <v>606</v>
      </c>
      <c r="E48" s="2">
        <f t="shared" si="1"/>
        <v>206.06060606060606</v>
      </c>
      <c r="F48" s="2">
        <v>808</v>
      </c>
      <c r="G48" s="2">
        <f t="shared" si="2"/>
        <v>308.08080808080808</v>
      </c>
      <c r="H48" s="2">
        <v>917</v>
      </c>
      <c r="I48" s="2">
        <f t="shared" si="3"/>
        <v>363.13131313131316</v>
      </c>
      <c r="J48" s="4"/>
      <c r="L48" s="2">
        <v>132</v>
      </c>
      <c r="M48" s="2">
        <v>167</v>
      </c>
      <c r="N48" s="2">
        <f t="shared" si="4"/>
        <v>26.515151515151516</v>
      </c>
      <c r="O48" s="2">
        <v>366</v>
      </c>
      <c r="P48" s="2">
        <f t="shared" si="5"/>
        <v>177.27272727272728</v>
      </c>
      <c r="Q48" s="2">
        <v>280</v>
      </c>
      <c r="R48" s="2">
        <f t="shared" si="6"/>
        <v>112.12121212121211</v>
      </c>
      <c r="S48" s="2">
        <v>486</v>
      </c>
      <c r="T48" s="2">
        <f t="shared" si="7"/>
        <v>268.18181818181819</v>
      </c>
    </row>
    <row r="49" spans="1:20">
      <c r="A49" s="2">
        <v>212</v>
      </c>
      <c r="B49" s="2">
        <v>458</v>
      </c>
      <c r="C49" s="2">
        <f t="shared" si="0"/>
        <v>116.03773584905662</v>
      </c>
      <c r="D49" s="2">
        <v>2242</v>
      </c>
      <c r="E49" s="2">
        <f t="shared" si="1"/>
        <v>957.54716981132083</v>
      </c>
      <c r="F49" s="2">
        <v>762</v>
      </c>
      <c r="G49" s="2">
        <f t="shared" si="2"/>
        <v>259.43396226415098</v>
      </c>
      <c r="H49" s="2">
        <v>2546</v>
      </c>
      <c r="I49" s="2">
        <f t="shared" si="3"/>
        <v>1100.943396226415</v>
      </c>
      <c r="J49" s="4"/>
      <c r="L49" s="2">
        <v>135</v>
      </c>
      <c r="M49" s="2">
        <v>129</v>
      </c>
      <c r="N49" s="2">
        <f t="shared" si="4"/>
        <v>-4.4444444444444446</v>
      </c>
      <c r="O49" s="2">
        <v>452</v>
      </c>
      <c r="P49" s="2">
        <f t="shared" si="5"/>
        <v>234.81481481481481</v>
      </c>
      <c r="Q49" s="2">
        <v>236</v>
      </c>
      <c r="R49" s="2">
        <f t="shared" si="6"/>
        <v>74.81481481481481</v>
      </c>
      <c r="S49" s="2">
        <v>560</v>
      </c>
      <c r="T49" s="2">
        <f t="shared" si="7"/>
        <v>314.81481481481484</v>
      </c>
    </row>
    <row r="50" spans="1:20">
      <c r="A50" s="2">
        <v>246</v>
      </c>
      <c r="B50" s="2">
        <v>537</v>
      </c>
      <c r="C50" s="2">
        <f t="shared" si="0"/>
        <v>118.29268292682926</v>
      </c>
      <c r="D50" s="2">
        <v>2623</v>
      </c>
      <c r="E50" s="2">
        <f t="shared" si="1"/>
        <v>966.26016260162601</v>
      </c>
      <c r="F50" s="2">
        <v>907</v>
      </c>
      <c r="G50" s="2">
        <f t="shared" si="2"/>
        <v>268.69918699186991</v>
      </c>
      <c r="H50" s="2">
        <v>2993</v>
      </c>
      <c r="I50" s="2">
        <f t="shared" si="3"/>
        <v>1116.6666666666665</v>
      </c>
      <c r="J50" s="4"/>
      <c r="L50" s="2">
        <v>157</v>
      </c>
      <c r="M50" s="2">
        <v>151</v>
      </c>
      <c r="N50" s="2">
        <f t="shared" si="4"/>
        <v>-3.8216560509554141</v>
      </c>
      <c r="O50" s="2">
        <v>509</v>
      </c>
      <c r="P50" s="2">
        <f t="shared" si="5"/>
        <v>224.20382165605096</v>
      </c>
      <c r="Q50" s="2">
        <v>262</v>
      </c>
      <c r="R50" s="2">
        <f t="shared" si="6"/>
        <v>66.878980891719735</v>
      </c>
      <c r="S50" s="2">
        <v>622</v>
      </c>
      <c r="T50" s="2">
        <f t="shared" si="7"/>
        <v>296.17834394904457</v>
      </c>
    </row>
    <row r="51" spans="1:20">
      <c r="A51" s="2">
        <v>89</v>
      </c>
      <c r="B51" s="2">
        <v>362</v>
      </c>
      <c r="C51" s="2">
        <f t="shared" si="0"/>
        <v>306.74157303370788</v>
      </c>
      <c r="D51" s="2">
        <v>1327</v>
      </c>
      <c r="E51" s="2">
        <f t="shared" si="1"/>
        <v>1391.0112359550562</v>
      </c>
      <c r="F51" s="2">
        <v>502</v>
      </c>
      <c r="G51" s="2">
        <f t="shared" si="2"/>
        <v>464.04494382022472</v>
      </c>
      <c r="H51" s="2">
        <v>1467</v>
      </c>
      <c r="I51" s="2">
        <f t="shared" si="3"/>
        <v>1548.314606741573</v>
      </c>
      <c r="J51" s="4"/>
      <c r="L51" s="2">
        <v>77</v>
      </c>
      <c r="M51" s="2">
        <v>76</v>
      </c>
      <c r="N51" s="2">
        <f t="shared" si="4"/>
        <v>-1.2987012987012987</v>
      </c>
      <c r="O51" s="2">
        <v>226</v>
      </c>
      <c r="P51" s="2">
        <f t="shared" si="5"/>
        <v>193.50649350649351</v>
      </c>
      <c r="Q51" s="2">
        <v>139</v>
      </c>
      <c r="R51" s="2">
        <f t="shared" si="6"/>
        <v>80.519480519480524</v>
      </c>
      <c r="S51" s="2">
        <v>292</v>
      </c>
      <c r="T51" s="2">
        <f t="shared" si="7"/>
        <v>279.22077922077921</v>
      </c>
    </row>
    <row r="52" spans="1:20">
      <c r="A52" s="2">
        <v>217</v>
      </c>
      <c r="B52" s="2">
        <v>528</v>
      </c>
      <c r="C52" s="2">
        <f t="shared" si="0"/>
        <v>143.31797235023041</v>
      </c>
      <c r="D52" s="2">
        <v>2495</v>
      </c>
      <c r="E52" s="2">
        <f t="shared" si="1"/>
        <v>1049.7695852534562</v>
      </c>
      <c r="F52" s="2">
        <v>872</v>
      </c>
      <c r="G52" s="2">
        <f t="shared" si="2"/>
        <v>301.84331797235023</v>
      </c>
      <c r="H52" s="2">
        <v>2839</v>
      </c>
      <c r="I52" s="2">
        <f t="shared" si="3"/>
        <v>1208.294930875576</v>
      </c>
      <c r="J52" s="4"/>
      <c r="L52" s="2">
        <v>135</v>
      </c>
      <c r="M52" s="2">
        <v>144</v>
      </c>
      <c r="N52" s="2">
        <f t="shared" si="4"/>
        <v>6.666666666666667</v>
      </c>
      <c r="O52" s="2">
        <v>482</v>
      </c>
      <c r="P52" s="2">
        <f t="shared" si="5"/>
        <v>257.03703703703707</v>
      </c>
      <c r="Q52" s="2">
        <v>260</v>
      </c>
      <c r="R52" s="2">
        <f t="shared" si="6"/>
        <v>92.592592592592595</v>
      </c>
      <c r="S52" s="2">
        <v>598</v>
      </c>
      <c r="T52" s="2">
        <f t="shared" si="7"/>
        <v>342.96296296296293</v>
      </c>
    </row>
    <row r="53" spans="1:20">
      <c r="A53" s="2">
        <v>230</v>
      </c>
      <c r="B53" s="2">
        <v>561</v>
      </c>
      <c r="C53" s="2">
        <f t="shared" si="0"/>
        <v>143.91304347826087</v>
      </c>
      <c r="D53" s="2">
        <v>2712</v>
      </c>
      <c r="E53" s="2">
        <f t="shared" si="1"/>
        <v>1079.1304347826087</v>
      </c>
      <c r="F53" s="2">
        <v>938</v>
      </c>
      <c r="G53" s="2">
        <f t="shared" si="2"/>
        <v>307.82608695652175</v>
      </c>
      <c r="H53" s="2">
        <v>3089</v>
      </c>
      <c r="I53" s="2">
        <f t="shared" si="3"/>
        <v>1243.0434782608695</v>
      </c>
      <c r="J53" s="4"/>
      <c r="L53" s="2">
        <v>146</v>
      </c>
      <c r="M53" s="2">
        <v>158</v>
      </c>
      <c r="N53" s="2">
        <f t="shared" si="4"/>
        <v>8.2191780821917799</v>
      </c>
      <c r="O53" s="2">
        <v>535</v>
      </c>
      <c r="P53" s="2">
        <f t="shared" si="5"/>
        <v>266.43835616438361</v>
      </c>
      <c r="Q53" s="2">
        <v>287</v>
      </c>
      <c r="R53" s="2">
        <f t="shared" si="6"/>
        <v>96.575342465753423</v>
      </c>
      <c r="S53" s="2">
        <v>664</v>
      </c>
      <c r="T53" s="2">
        <f t="shared" si="7"/>
        <v>354.79452054794518</v>
      </c>
    </row>
    <row r="54" spans="1:20">
      <c r="A54" s="2">
        <v>214</v>
      </c>
      <c r="B54" s="2">
        <v>606</v>
      </c>
      <c r="C54" s="2">
        <f t="shared" si="0"/>
        <v>183.17757009345794</v>
      </c>
      <c r="D54" s="2">
        <v>2754</v>
      </c>
      <c r="E54" s="2">
        <f t="shared" si="1"/>
        <v>1186.9158878504672</v>
      </c>
      <c r="F54" s="2">
        <v>981</v>
      </c>
      <c r="G54" s="2">
        <f t="shared" si="2"/>
        <v>358.41121495327104</v>
      </c>
      <c r="H54" s="2">
        <v>3129</v>
      </c>
      <c r="I54" s="2">
        <f t="shared" si="3"/>
        <v>1362.1495327102803</v>
      </c>
      <c r="J54" s="4"/>
      <c r="L54" s="2">
        <v>137</v>
      </c>
      <c r="M54" s="2">
        <v>167</v>
      </c>
      <c r="N54" s="2">
        <f t="shared" si="4"/>
        <v>21.897810218978105</v>
      </c>
      <c r="O54" s="2">
        <v>536</v>
      </c>
      <c r="P54" s="2">
        <f t="shared" si="5"/>
        <v>291.2408759124088</v>
      </c>
      <c r="Q54" s="2">
        <v>286</v>
      </c>
      <c r="R54" s="2">
        <f t="shared" si="6"/>
        <v>108.75912408759123</v>
      </c>
      <c r="S54" s="2">
        <v>654</v>
      </c>
      <c r="T54" s="2">
        <f t="shared" si="7"/>
        <v>377.37226277372264</v>
      </c>
    </row>
    <row r="55" spans="1:20">
      <c r="A55" s="2">
        <v>205</v>
      </c>
      <c r="B55" s="2">
        <v>732</v>
      </c>
      <c r="C55" s="2">
        <f t="shared" si="0"/>
        <v>257.07317073170731</v>
      </c>
      <c r="D55" s="2">
        <v>1643</v>
      </c>
      <c r="E55" s="2">
        <f t="shared" si="1"/>
        <v>701.46341463414637</v>
      </c>
      <c r="F55" s="2">
        <v>1113</v>
      </c>
      <c r="G55" s="2">
        <f t="shared" si="2"/>
        <v>442.92682926829275</v>
      </c>
      <c r="H55" s="2">
        <v>2024</v>
      </c>
      <c r="I55" s="2">
        <f t="shared" si="3"/>
        <v>887.31707317073165</v>
      </c>
      <c r="J55" s="4"/>
      <c r="L55" s="2">
        <v>136</v>
      </c>
      <c r="M55" s="2">
        <v>177</v>
      </c>
      <c r="N55" s="2">
        <f t="shared" si="4"/>
        <v>30.147058823529409</v>
      </c>
      <c r="O55" s="2">
        <v>459</v>
      </c>
      <c r="P55" s="2">
        <f t="shared" si="5"/>
        <v>237.5</v>
      </c>
      <c r="Q55" s="2">
        <v>301</v>
      </c>
      <c r="R55" s="2">
        <f t="shared" si="6"/>
        <v>121.3235294117647</v>
      </c>
      <c r="S55" s="2">
        <v>586</v>
      </c>
      <c r="T55" s="2">
        <f t="shared" si="7"/>
        <v>330.88235294117646</v>
      </c>
    </row>
    <row r="56" spans="1:20">
      <c r="A56" s="2">
        <v>298</v>
      </c>
      <c r="B56" s="2">
        <v>743</v>
      </c>
      <c r="C56" s="2">
        <f t="shared" si="0"/>
        <v>149.32885906040266</v>
      </c>
      <c r="D56" s="2">
        <v>3341</v>
      </c>
      <c r="E56" s="2">
        <f t="shared" si="1"/>
        <v>1021.1409395973154</v>
      </c>
      <c r="F56" s="2">
        <v>1212</v>
      </c>
      <c r="G56" s="2">
        <f t="shared" si="2"/>
        <v>306.71140939597319</v>
      </c>
      <c r="H56" s="2">
        <v>3810</v>
      </c>
      <c r="I56" s="2">
        <f t="shared" si="3"/>
        <v>1178.5234899328859</v>
      </c>
      <c r="J56" s="4"/>
      <c r="L56" s="2">
        <v>196</v>
      </c>
      <c r="M56" s="2">
        <v>213</v>
      </c>
      <c r="N56" s="2">
        <f t="shared" si="4"/>
        <v>8.6734693877551017</v>
      </c>
      <c r="O56" s="2">
        <v>690</v>
      </c>
      <c r="P56" s="2">
        <f t="shared" si="5"/>
        <v>252.0408163265306</v>
      </c>
      <c r="Q56" s="2">
        <v>359</v>
      </c>
      <c r="R56" s="2">
        <f t="shared" si="6"/>
        <v>83.16326530612244</v>
      </c>
      <c r="S56" s="2">
        <v>837</v>
      </c>
      <c r="T56" s="2">
        <f t="shared" si="7"/>
        <v>327.0408163265306</v>
      </c>
    </row>
    <row r="57" spans="1:20">
      <c r="A57" s="2">
        <v>234</v>
      </c>
      <c r="B57" s="2">
        <v>533</v>
      </c>
      <c r="C57" s="2">
        <f t="shared" si="0"/>
        <v>127.77777777777777</v>
      </c>
      <c r="D57" s="2">
        <v>2610</v>
      </c>
      <c r="E57" s="2">
        <f t="shared" si="1"/>
        <v>1015.3846153846154</v>
      </c>
      <c r="F57" s="2">
        <v>875</v>
      </c>
      <c r="G57" s="2">
        <f t="shared" si="2"/>
        <v>273.93162393162396</v>
      </c>
      <c r="H57" s="2">
        <v>2952</v>
      </c>
      <c r="I57" s="2">
        <f t="shared" si="3"/>
        <v>1161.5384615384614</v>
      </c>
      <c r="J57" s="4"/>
      <c r="L57" s="2">
        <v>150</v>
      </c>
      <c r="M57" s="2">
        <v>149</v>
      </c>
      <c r="N57" s="2">
        <f t="shared" si="4"/>
        <v>-0.66666666666666674</v>
      </c>
      <c r="O57" s="2">
        <v>484</v>
      </c>
      <c r="P57" s="2">
        <f t="shared" si="5"/>
        <v>222.66666666666666</v>
      </c>
      <c r="Q57" s="2">
        <v>261</v>
      </c>
      <c r="R57" s="2">
        <f t="shared" si="6"/>
        <v>74</v>
      </c>
      <c r="S57" s="2">
        <v>597</v>
      </c>
      <c r="T57" s="2">
        <f t="shared" si="7"/>
        <v>298</v>
      </c>
    </row>
    <row r="58" spans="1:20">
      <c r="A58" s="2">
        <v>260</v>
      </c>
      <c r="B58" s="2">
        <v>726</v>
      </c>
      <c r="C58" s="2">
        <f t="shared" si="0"/>
        <v>179.23076923076923</v>
      </c>
      <c r="D58" s="2">
        <v>3439</v>
      </c>
      <c r="E58" s="2">
        <f t="shared" si="1"/>
        <v>1222.6923076923076</v>
      </c>
      <c r="F58" s="2">
        <v>1139</v>
      </c>
      <c r="G58" s="2">
        <f t="shared" si="2"/>
        <v>338.07692307692309</v>
      </c>
      <c r="H58" s="2">
        <v>3852</v>
      </c>
      <c r="I58" s="2">
        <f t="shared" si="3"/>
        <v>1381.5384615384617</v>
      </c>
      <c r="J58" s="4"/>
      <c r="L58" s="2">
        <v>163</v>
      </c>
      <c r="M58" s="2">
        <v>154</v>
      </c>
      <c r="N58" s="2">
        <f t="shared" si="4"/>
        <v>-5.5214723926380369</v>
      </c>
      <c r="O58" s="2">
        <v>449</v>
      </c>
      <c r="P58" s="2">
        <f t="shared" si="5"/>
        <v>175.46012269938652</v>
      </c>
      <c r="Q58" s="2">
        <v>290</v>
      </c>
      <c r="R58" s="2">
        <f t="shared" si="6"/>
        <v>77.914110429447859</v>
      </c>
      <c r="S58" s="2">
        <v>585</v>
      </c>
      <c r="T58" s="2">
        <f t="shared" si="7"/>
        <v>258.89570552147239</v>
      </c>
    </row>
    <row r="59" spans="1:20">
      <c r="A59" s="2">
        <v>223</v>
      </c>
      <c r="B59" s="2">
        <v>557</v>
      </c>
      <c r="C59" s="2">
        <f t="shared" si="0"/>
        <v>149.77578475336324</v>
      </c>
      <c r="D59" s="2">
        <v>777</v>
      </c>
      <c r="E59" s="2">
        <f t="shared" si="1"/>
        <v>248.4304932735426</v>
      </c>
      <c r="F59" s="2">
        <v>895</v>
      </c>
      <c r="G59" s="2">
        <f t="shared" si="2"/>
        <v>301.34529147982062</v>
      </c>
      <c r="H59" s="2">
        <v>1115</v>
      </c>
      <c r="I59" s="2">
        <f t="shared" si="3"/>
        <v>400</v>
      </c>
      <c r="J59" s="4"/>
      <c r="L59" s="2">
        <v>148</v>
      </c>
      <c r="M59" s="2">
        <v>161</v>
      </c>
      <c r="N59" s="2">
        <f t="shared" si="4"/>
        <v>8.7837837837837842</v>
      </c>
      <c r="O59" s="2">
        <v>348</v>
      </c>
      <c r="P59" s="2">
        <f t="shared" si="5"/>
        <v>135.13513513513513</v>
      </c>
      <c r="Q59" s="2">
        <v>289</v>
      </c>
      <c r="R59" s="2">
        <f t="shared" si="6"/>
        <v>95.270270270270274</v>
      </c>
      <c r="S59" s="2">
        <v>479</v>
      </c>
      <c r="T59" s="2">
        <f t="shared" si="7"/>
        <v>223.64864864864865</v>
      </c>
    </row>
    <row r="60" spans="1:20">
      <c r="A60" s="2">
        <v>235</v>
      </c>
      <c r="B60" s="2">
        <v>565</v>
      </c>
      <c r="C60" s="2">
        <f t="shared" si="0"/>
        <v>140.42553191489361</v>
      </c>
      <c r="D60" s="2">
        <v>440</v>
      </c>
      <c r="E60" s="2">
        <f t="shared" si="1"/>
        <v>87.2340425531915</v>
      </c>
      <c r="F60" s="2">
        <v>929</v>
      </c>
      <c r="G60" s="2">
        <f t="shared" si="2"/>
        <v>295.31914893617022</v>
      </c>
      <c r="H60" s="2">
        <v>804</v>
      </c>
      <c r="I60" s="2">
        <f t="shared" si="3"/>
        <v>242.12765957446808</v>
      </c>
      <c r="J60" s="4"/>
      <c r="L60" s="2">
        <v>155</v>
      </c>
      <c r="M60" s="2">
        <v>174</v>
      </c>
      <c r="N60" s="2">
        <f t="shared" si="4"/>
        <v>12.258064516129032</v>
      </c>
      <c r="O60" s="2">
        <v>234</v>
      </c>
      <c r="P60" s="2">
        <f t="shared" si="5"/>
        <v>50.967741935483865</v>
      </c>
      <c r="Q60" s="2">
        <v>297</v>
      </c>
      <c r="R60" s="2">
        <f t="shared" si="6"/>
        <v>91.612903225806448</v>
      </c>
      <c r="S60" s="2">
        <v>367</v>
      </c>
      <c r="T60" s="2">
        <f t="shared" si="7"/>
        <v>136.7741935483871</v>
      </c>
    </row>
    <row r="61" spans="1:20">
      <c r="A61" s="2">
        <v>224</v>
      </c>
      <c r="B61" s="2">
        <v>518</v>
      </c>
      <c r="C61" s="2">
        <f t="shared" si="0"/>
        <v>131.25</v>
      </c>
      <c r="D61" s="2">
        <v>2391</v>
      </c>
      <c r="E61" s="2">
        <f t="shared" si="1"/>
        <v>967.41071428571422</v>
      </c>
      <c r="F61" s="2">
        <v>864</v>
      </c>
      <c r="G61" s="2">
        <f t="shared" si="2"/>
        <v>285.71428571428572</v>
      </c>
      <c r="H61" s="2">
        <v>2737</v>
      </c>
      <c r="I61" s="2">
        <f t="shared" si="3"/>
        <v>1121.875</v>
      </c>
      <c r="J61" s="4"/>
      <c r="L61" s="2">
        <v>147</v>
      </c>
      <c r="M61" s="2">
        <v>164</v>
      </c>
      <c r="N61" s="2">
        <f t="shared" si="4"/>
        <v>11.564625850340136</v>
      </c>
      <c r="O61" s="2">
        <v>571</v>
      </c>
      <c r="P61" s="2">
        <f t="shared" si="5"/>
        <v>288.43537414965988</v>
      </c>
      <c r="Q61" s="2">
        <v>282</v>
      </c>
      <c r="R61" s="2">
        <f t="shared" si="6"/>
        <v>91.83673469387756</v>
      </c>
      <c r="S61" s="2">
        <v>687</v>
      </c>
      <c r="T61" s="2">
        <f t="shared" si="7"/>
        <v>367.34693877551024</v>
      </c>
    </row>
    <row r="62" spans="1:20">
      <c r="A62" s="2">
        <v>207</v>
      </c>
      <c r="B62" s="2">
        <v>521</v>
      </c>
      <c r="C62" s="2">
        <f t="shared" si="0"/>
        <v>151.69082125603865</v>
      </c>
      <c r="D62" s="2">
        <v>2336</v>
      </c>
      <c r="E62" s="2">
        <f t="shared" si="1"/>
        <v>1028.5024154589373</v>
      </c>
      <c r="F62" s="2">
        <v>826</v>
      </c>
      <c r="G62" s="2">
        <f t="shared" si="2"/>
        <v>299.03381642512079</v>
      </c>
      <c r="H62" s="2">
        <v>2641</v>
      </c>
      <c r="I62" s="2">
        <f t="shared" si="3"/>
        <v>1175.8454106280194</v>
      </c>
      <c r="J62" s="4"/>
      <c r="L62" s="2">
        <v>133</v>
      </c>
      <c r="M62" s="2">
        <v>159</v>
      </c>
      <c r="N62" s="2">
        <f t="shared" si="4"/>
        <v>19.548872180451127</v>
      </c>
      <c r="O62" s="2">
        <v>539</v>
      </c>
      <c r="P62" s="2">
        <f t="shared" si="5"/>
        <v>305.26315789473688</v>
      </c>
      <c r="Q62" s="2">
        <v>267</v>
      </c>
      <c r="R62" s="2">
        <f t="shared" si="6"/>
        <v>100.75187969924812</v>
      </c>
      <c r="S62" s="2">
        <v>649</v>
      </c>
      <c r="T62" s="2">
        <f t="shared" si="7"/>
        <v>387.96992481203006</v>
      </c>
    </row>
    <row r="63" spans="1:20">
      <c r="A63" s="2">
        <v>213</v>
      </c>
      <c r="B63" s="2">
        <v>437</v>
      </c>
      <c r="C63" s="2">
        <f t="shared" si="0"/>
        <v>105.1643192488263</v>
      </c>
      <c r="D63" s="2">
        <v>1977</v>
      </c>
      <c r="E63" s="2">
        <f t="shared" si="1"/>
        <v>828.16901408450701</v>
      </c>
      <c r="F63" s="2">
        <v>766</v>
      </c>
      <c r="G63" s="2">
        <f t="shared" si="2"/>
        <v>259.6244131455399</v>
      </c>
      <c r="H63" s="2">
        <v>2306</v>
      </c>
      <c r="I63" s="2">
        <f t="shared" si="3"/>
        <v>982.62910798122061</v>
      </c>
      <c r="J63" s="4"/>
      <c r="L63" s="2">
        <v>138</v>
      </c>
      <c r="M63" s="2">
        <v>145</v>
      </c>
      <c r="N63" s="2">
        <f t="shared" si="4"/>
        <v>5.0724637681159424</v>
      </c>
      <c r="O63" s="2">
        <v>459</v>
      </c>
      <c r="P63" s="2">
        <f t="shared" si="5"/>
        <v>232.60869565217394</v>
      </c>
      <c r="Q63" s="2">
        <v>257</v>
      </c>
      <c r="R63" s="2">
        <f t="shared" si="6"/>
        <v>86.231884057971016</v>
      </c>
      <c r="S63" s="2">
        <v>572</v>
      </c>
      <c r="T63" s="2">
        <f t="shared" si="7"/>
        <v>314.49275362318843</v>
      </c>
    </row>
    <row r="64" spans="1:20">
      <c r="A64" s="2">
        <v>85</v>
      </c>
      <c r="B64" s="2">
        <v>126</v>
      </c>
      <c r="C64" s="2">
        <f t="shared" si="0"/>
        <v>48.235294117647058</v>
      </c>
      <c r="D64" s="2">
        <v>562</v>
      </c>
      <c r="E64" s="2">
        <f t="shared" si="1"/>
        <v>561.17647058823525</v>
      </c>
      <c r="F64" s="2">
        <v>223</v>
      </c>
      <c r="G64" s="2">
        <f t="shared" si="2"/>
        <v>162.35294117647058</v>
      </c>
      <c r="H64" s="2">
        <v>659</v>
      </c>
      <c r="I64" s="2">
        <f t="shared" si="3"/>
        <v>675.29411764705878</v>
      </c>
      <c r="J64" s="4"/>
      <c r="L64" s="2">
        <v>54</v>
      </c>
      <c r="M64" s="2">
        <v>62</v>
      </c>
      <c r="N64" s="2">
        <f t="shared" si="4"/>
        <v>14.814814814814813</v>
      </c>
      <c r="O64" s="2">
        <v>268</v>
      </c>
      <c r="P64" s="2">
        <f t="shared" si="5"/>
        <v>396.2962962962963</v>
      </c>
      <c r="Q64" s="2">
        <v>114</v>
      </c>
      <c r="R64" s="2">
        <f t="shared" si="6"/>
        <v>111.11111111111111</v>
      </c>
      <c r="S64" s="2">
        <v>320</v>
      </c>
      <c r="T64" s="2">
        <f t="shared" si="7"/>
        <v>492.59259259259255</v>
      </c>
    </row>
    <row r="65" spans="1:20">
      <c r="A65" s="2">
        <v>17</v>
      </c>
      <c r="B65" s="2">
        <v>13</v>
      </c>
      <c r="C65" s="2">
        <f t="shared" si="0"/>
        <v>-23.52941176470588</v>
      </c>
      <c r="D65" s="2">
        <v>56</v>
      </c>
      <c r="E65" s="2">
        <f t="shared" si="1"/>
        <v>229.41176470588235</v>
      </c>
      <c r="F65" s="2">
        <v>33</v>
      </c>
      <c r="G65" s="2">
        <f t="shared" si="2"/>
        <v>94.117647058823522</v>
      </c>
      <c r="H65" s="2">
        <v>76</v>
      </c>
      <c r="I65" s="2">
        <f t="shared" si="3"/>
        <v>347.05882352941177</v>
      </c>
      <c r="J65" s="4"/>
      <c r="L65" s="2">
        <v>17</v>
      </c>
      <c r="M65" s="2">
        <v>11</v>
      </c>
      <c r="N65" s="2">
        <f t="shared" si="4"/>
        <v>-35.294117647058826</v>
      </c>
      <c r="O65" s="2">
        <v>46</v>
      </c>
      <c r="P65" s="2">
        <f t="shared" si="5"/>
        <v>170.58823529411765</v>
      </c>
      <c r="Q65" s="2">
        <v>27</v>
      </c>
      <c r="R65" s="2">
        <f t="shared" si="6"/>
        <v>58.82352941176471</v>
      </c>
      <c r="S65" s="2">
        <v>61</v>
      </c>
      <c r="T65" s="2">
        <f t="shared" si="7"/>
        <v>258.8235294117647</v>
      </c>
    </row>
    <row r="66" spans="1:20">
      <c r="A66" s="2">
        <v>202</v>
      </c>
      <c r="B66" s="2">
        <v>545</v>
      </c>
      <c r="C66" s="2">
        <f t="shared" si="0"/>
        <v>169.80198019801981</v>
      </c>
      <c r="D66" s="2">
        <v>2606</v>
      </c>
      <c r="E66" s="2">
        <f t="shared" si="1"/>
        <v>1190.09900990099</v>
      </c>
      <c r="F66" s="2">
        <v>888</v>
      </c>
      <c r="G66" s="2">
        <f t="shared" si="2"/>
        <v>339.60396039603961</v>
      </c>
      <c r="H66" s="2">
        <v>2949</v>
      </c>
      <c r="I66" s="2">
        <f t="shared" si="3"/>
        <v>1359.90099009901</v>
      </c>
      <c r="J66" s="4"/>
      <c r="L66" s="2">
        <v>135</v>
      </c>
      <c r="M66" s="2">
        <v>164</v>
      </c>
      <c r="N66" s="2">
        <f t="shared" si="4"/>
        <v>21.481481481481481</v>
      </c>
      <c r="O66" s="2">
        <v>570</v>
      </c>
      <c r="P66" s="2">
        <f t="shared" si="5"/>
        <v>322.22222222222223</v>
      </c>
      <c r="Q66" s="2">
        <v>267</v>
      </c>
      <c r="R66" s="2">
        <f t="shared" si="6"/>
        <v>97.777777777777771</v>
      </c>
      <c r="S66" s="2">
        <v>674</v>
      </c>
      <c r="T66" s="2">
        <f t="shared" si="7"/>
        <v>399.25925925925924</v>
      </c>
    </row>
    <row r="67" spans="1:20">
      <c r="A67" s="2">
        <v>241</v>
      </c>
      <c r="B67" s="2">
        <v>493</v>
      </c>
      <c r="C67" s="2">
        <f t="shared" si="0"/>
        <v>104.56431535269711</v>
      </c>
      <c r="D67" s="2">
        <v>2075</v>
      </c>
      <c r="E67" s="2">
        <f t="shared" si="1"/>
        <v>760.99585062240658</v>
      </c>
      <c r="F67" s="2">
        <v>877</v>
      </c>
      <c r="G67" s="2">
        <f t="shared" si="2"/>
        <v>263.90041493775931</v>
      </c>
      <c r="H67" s="2">
        <v>2459</v>
      </c>
      <c r="I67" s="2">
        <f t="shared" si="3"/>
        <v>920.33195020746882</v>
      </c>
      <c r="J67" s="4"/>
      <c r="L67" s="2">
        <v>161</v>
      </c>
      <c r="M67" s="2">
        <v>169</v>
      </c>
      <c r="N67" s="2">
        <f t="shared" si="4"/>
        <v>4.9689440993788816</v>
      </c>
      <c r="O67" s="2">
        <v>558</v>
      </c>
      <c r="P67" s="2">
        <f t="shared" si="5"/>
        <v>246.58385093167703</v>
      </c>
      <c r="Q67" s="2">
        <v>307</v>
      </c>
      <c r="R67" s="2">
        <f t="shared" si="6"/>
        <v>90.683229813664596</v>
      </c>
      <c r="S67" s="2">
        <v>697</v>
      </c>
      <c r="T67" s="2">
        <f t="shared" si="7"/>
        <v>332.91925465838511</v>
      </c>
    </row>
    <row r="68" spans="1:20">
      <c r="A68" s="2">
        <v>244</v>
      </c>
      <c r="B68" s="2">
        <v>537</v>
      </c>
      <c r="C68" s="2">
        <f t="shared" ref="C68:C102" si="8">(B68-A68)/A68*100</f>
        <v>120.08196721311475</v>
      </c>
      <c r="D68" s="2">
        <v>789</v>
      </c>
      <c r="E68" s="2">
        <f t="shared" ref="E68:E102" si="9">(D68-A68)/A68*100</f>
        <v>223.36065573770495</v>
      </c>
      <c r="F68" s="2">
        <v>906</v>
      </c>
      <c r="G68" s="2">
        <f t="shared" ref="G68:G102" si="10">(F68-A68)/A68*100</f>
        <v>271.31147540983608</v>
      </c>
      <c r="H68" s="2">
        <v>1158</v>
      </c>
      <c r="I68" s="2">
        <f t="shared" ref="I68:I102" si="11">(H68-A68)/A68*100</f>
        <v>374.59016393442624</v>
      </c>
      <c r="J68" s="4"/>
      <c r="L68" s="2">
        <v>162</v>
      </c>
      <c r="M68" s="2">
        <v>163</v>
      </c>
      <c r="N68" s="2">
        <f t="shared" ref="N68:N102" si="12">(M68-L68)/L68*100</f>
        <v>0.61728395061728392</v>
      </c>
      <c r="O68" s="2">
        <v>373</v>
      </c>
      <c r="P68" s="2">
        <f t="shared" ref="P68:P102" si="13">(O68-L68)/L68*100</f>
        <v>130.24691358024691</v>
      </c>
      <c r="Q68" s="2">
        <v>290</v>
      </c>
      <c r="R68" s="2">
        <f t="shared" ref="R68:R102" si="14">(Q68-L68)/L68*100</f>
        <v>79.012345679012341</v>
      </c>
      <c r="S68" s="2">
        <v>505</v>
      </c>
      <c r="T68" s="2">
        <f t="shared" ref="T68:T102" si="15">(S68-L68)/L68*100</f>
        <v>211.72839506172841</v>
      </c>
    </row>
    <row r="69" spans="1:20">
      <c r="A69" s="2">
        <v>205</v>
      </c>
      <c r="B69" s="2">
        <v>522</v>
      </c>
      <c r="C69" s="2">
        <f t="shared" si="8"/>
        <v>154.63414634146341</v>
      </c>
      <c r="D69" s="2">
        <v>2399</v>
      </c>
      <c r="E69" s="2">
        <f t="shared" si="9"/>
        <v>1070.2439024390244</v>
      </c>
      <c r="F69" s="2">
        <v>820</v>
      </c>
      <c r="G69" s="2">
        <f t="shared" si="10"/>
        <v>300</v>
      </c>
      <c r="H69" s="2">
        <v>2697</v>
      </c>
      <c r="I69" s="2">
        <f t="shared" si="11"/>
        <v>1215.6097560975609</v>
      </c>
      <c r="J69" s="4"/>
      <c r="L69" s="2">
        <v>127</v>
      </c>
      <c r="M69" s="2">
        <v>153</v>
      </c>
      <c r="N69" s="2">
        <f t="shared" si="12"/>
        <v>20.472440944881889</v>
      </c>
      <c r="O69" s="2">
        <v>486</v>
      </c>
      <c r="P69" s="2">
        <f t="shared" si="13"/>
        <v>282.67716535433067</v>
      </c>
      <c r="Q69" s="2">
        <v>256</v>
      </c>
      <c r="R69" s="2">
        <f t="shared" si="14"/>
        <v>101.5748031496063</v>
      </c>
      <c r="S69" s="2">
        <v>590</v>
      </c>
      <c r="T69" s="2">
        <f t="shared" si="15"/>
        <v>364.56692913385831</v>
      </c>
    </row>
    <row r="70" spans="1:20">
      <c r="A70" s="2">
        <v>170</v>
      </c>
      <c r="B70" s="2">
        <v>488</v>
      </c>
      <c r="C70" s="2">
        <f t="shared" si="8"/>
        <v>187.05882352941177</v>
      </c>
      <c r="D70" s="2">
        <v>2285</v>
      </c>
      <c r="E70" s="2">
        <f t="shared" si="9"/>
        <v>1244.1176470588236</v>
      </c>
      <c r="F70" s="2">
        <v>780</v>
      </c>
      <c r="G70" s="2">
        <f t="shared" si="10"/>
        <v>358.8235294117647</v>
      </c>
      <c r="H70" s="2">
        <v>2577</v>
      </c>
      <c r="I70" s="2">
        <f t="shared" si="11"/>
        <v>1415.8823529411764</v>
      </c>
      <c r="J70" s="4"/>
      <c r="L70" s="2">
        <v>109</v>
      </c>
      <c r="M70" s="2">
        <v>145</v>
      </c>
      <c r="N70" s="2">
        <f t="shared" si="12"/>
        <v>33.027522935779821</v>
      </c>
      <c r="O70" s="2">
        <v>513</v>
      </c>
      <c r="P70" s="2">
        <f t="shared" si="13"/>
        <v>370.64220183486236</v>
      </c>
      <c r="Q70" s="2">
        <v>240</v>
      </c>
      <c r="R70" s="2">
        <f t="shared" si="14"/>
        <v>120.1834862385321</v>
      </c>
      <c r="S70" s="2">
        <v>609</v>
      </c>
      <c r="T70" s="2">
        <f t="shared" si="15"/>
        <v>458.71559633027522</v>
      </c>
    </row>
    <row r="71" spans="1:20">
      <c r="A71" s="2">
        <v>187</v>
      </c>
      <c r="B71" s="2">
        <v>514</v>
      </c>
      <c r="C71" s="2">
        <f t="shared" si="8"/>
        <v>174.86631016042782</v>
      </c>
      <c r="D71" s="2">
        <v>2406</v>
      </c>
      <c r="E71" s="2">
        <f t="shared" si="9"/>
        <v>1186.6310160427809</v>
      </c>
      <c r="F71" s="2">
        <v>815</v>
      </c>
      <c r="G71" s="2">
        <f t="shared" si="10"/>
        <v>335.82887700534758</v>
      </c>
      <c r="H71" s="2">
        <v>2707</v>
      </c>
      <c r="I71" s="2">
        <f t="shared" si="11"/>
        <v>1347.5935828877007</v>
      </c>
      <c r="J71" s="4"/>
      <c r="L71" s="2">
        <v>120</v>
      </c>
      <c r="M71" s="2">
        <v>160</v>
      </c>
      <c r="N71" s="2">
        <f t="shared" si="12"/>
        <v>33.333333333333329</v>
      </c>
      <c r="O71" s="2">
        <v>568</v>
      </c>
      <c r="P71" s="2">
        <f t="shared" si="13"/>
        <v>373.33333333333331</v>
      </c>
      <c r="Q71" s="2">
        <v>257</v>
      </c>
      <c r="R71" s="2">
        <f t="shared" si="14"/>
        <v>114.16666666666666</v>
      </c>
      <c r="S71" s="2">
        <v>665</v>
      </c>
      <c r="T71" s="2">
        <f t="shared" si="15"/>
        <v>454.16666666666669</v>
      </c>
    </row>
    <row r="72" spans="1:20">
      <c r="A72" s="2">
        <v>207</v>
      </c>
      <c r="B72" s="2">
        <v>522</v>
      </c>
      <c r="C72" s="2">
        <f t="shared" si="8"/>
        <v>152.17391304347828</v>
      </c>
      <c r="D72" s="2">
        <v>2364</v>
      </c>
      <c r="E72" s="2">
        <f t="shared" si="9"/>
        <v>1042.0289855072463</v>
      </c>
      <c r="F72" s="2">
        <v>822</v>
      </c>
      <c r="G72" s="2">
        <f t="shared" si="10"/>
        <v>297.10144927536231</v>
      </c>
      <c r="H72" s="2">
        <v>2664</v>
      </c>
      <c r="I72" s="2">
        <f t="shared" si="11"/>
        <v>1186.9565217391305</v>
      </c>
      <c r="J72" s="4"/>
      <c r="L72" s="2">
        <v>129</v>
      </c>
      <c r="M72" s="2">
        <v>151</v>
      </c>
      <c r="N72" s="2">
        <f t="shared" si="12"/>
        <v>17.054263565891471</v>
      </c>
      <c r="O72" s="2">
        <v>488</v>
      </c>
      <c r="P72" s="2">
        <f t="shared" si="13"/>
        <v>278.29457364341084</v>
      </c>
      <c r="Q72" s="2">
        <v>252</v>
      </c>
      <c r="R72" s="2">
        <f t="shared" si="14"/>
        <v>95.348837209302332</v>
      </c>
      <c r="S72" s="2">
        <v>590</v>
      </c>
      <c r="T72" s="2">
        <f t="shared" si="15"/>
        <v>357.36434108527135</v>
      </c>
    </row>
    <row r="73" spans="1:20">
      <c r="A73" s="2">
        <v>185</v>
      </c>
      <c r="B73" s="2">
        <v>534</v>
      </c>
      <c r="C73" s="2">
        <f t="shared" si="8"/>
        <v>188.64864864864865</v>
      </c>
      <c r="D73" s="2">
        <v>2437</v>
      </c>
      <c r="E73" s="2">
        <f t="shared" si="9"/>
        <v>1217.2972972972973</v>
      </c>
      <c r="F73" s="2">
        <v>825</v>
      </c>
      <c r="G73" s="2">
        <f t="shared" si="10"/>
        <v>345.94594594594594</v>
      </c>
      <c r="H73" s="2">
        <v>2728</v>
      </c>
      <c r="I73" s="2">
        <f t="shared" si="11"/>
        <v>1374.5945945945946</v>
      </c>
      <c r="J73" s="4"/>
      <c r="L73" s="2">
        <v>116</v>
      </c>
      <c r="M73" s="2">
        <v>158</v>
      </c>
      <c r="N73" s="2">
        <f t="shared" si="12"/>
        <v>36.206896551724135</v>
      </c>
      <c r="O73" s="2">
        <v>550</v>
      </c>
      <c r="P73" s="2">
        <f t="shared" si="13"/>
        <v>374.13793103448273</v>
      </c>
      <c r="Q73" s="2">
        <v>253</v>
      </c>
      <c r="R73" s="2">
        <f t="shared" si="14"/>
        <v>118.10344827586208</v>
      </c>
      <c r="S73" s="2">
        <v>646</v>
      </c>
      <c r="T73" s="2">
        <f t="shared" si="15"/>
        <v>456.89655172413791</v>
      </c>
    </row>
    <row r="74" spans="1:20">
      <c r="A74" s="2">
        <v>185</v>
      </c>
      <c r="B74" s="2">
        <v>537</v>
      </c>
      <c r="C74" s="2">
        <f t="shared" si="8"/>
        <v>190.27027027027029</v>
      </c>
      <c r="D74" s="2">
        <v>2416</v>
      </c>
      <c r="E74" s="2">
        <f t="shared" si="9"/>
        <v>1205.9459459459458</v>
      </c>
      <c r="F74" s="2">
        <v>827</v>
      </c>
      <c r="G74" s="2">
        <f t="shared" si="10"/>
        <v>347.02702702702703</v>
      </c>
      <c r="H74" s="2">
        <v>2706</v>
      </c>
      <c r="I74" s="2">
        <f t="shared" si="11"/>
        <v>1362.7027027027027</v>
      </c>
      <c r="J74" s="4"/>
      <c r="L74" s="2">
        <v>116</v>
      </c>
      <c r="M74" s="2">
        <v>161</v>
      </c>
      <c r="N74" s="2">
        <f t="shared" si="12"/>
        <v>38.793103448275865</v>
      </c>
      <c r="O74" s="2">
        <v>542</v>
      </c>
      <c r="P74" s="2">
        <f t="shared" si="13"/>
        <v>367.24137931034483</v>
      </c>
      <c r="Q74" s="2">
        <v>255</v>
      </c>
      <c r="R74" s="2">
        <f t="shared" si="14"/>
        <v>119.82758620689656</v>
      </c>
      <c r="S74" s="2">
        <v>637</v>
      </c>
      <c r="T74" s="2">
        <f t="shared" si="15"/>
        <v>449.13793103448273</v>
      </c>
    </row>
    <row r="75" spans="1:20">
      <c r="A75" s="2">
        <v>190</v>
      </c>
      <c r="B75" s="2">
        <v>512</v>
      </c>
      <c r="C75" s="2">
        <f t="shared" si="8"/>
        <v>169.4736842105263</v>
      </c>
      <c r="D75" s="2">
        <v>2406</v>
      </c>
      <c r="E75" s="2">
        <f t="shared" si="9"/>
        <v>1166.3157894736844</v>
      </c>
      <c r="F75" s="2">
        <v>814</v>
      </c>
      <c r="G75" s="2">
        <f t="shared" si="10"/>
        <v>328.42105263157896</v>
      </c>
      <c r="H75" s="2">
        <v>2708</v>
      </c>
      <c r="I75" s="2">
        <f t="shared" si="11"/>
        <v>1325.2631578947369</v>
      </c>
      <c r="J75" s="4"/>
      <c r="L75" s="2">
        <v>113</v>
      </c>
      <c r="M75" s="2">
        <v>141</v>
      </c>
      <c r="N75" s="2">
        <f t="shared" si="12"/>
        <v>24.778761061946902</v>
      </c>
      <c r="O75" s="2">
        <v>470</v>
      </c>
      <c r="P75" s="2">
        <f t="shared" si="13"/>
        <v>315.92920353982299</v>
      </c>
      <c r="Q75" s="2">
        <v>235</v>
      </c>
      <c r="R75" s="2">
        <f t="shared" si="14"/>
        <v>107.9646017699115</v>
      </c>
      <c r="S75" s="2">
        <v>563</v>
      </c>
      <c r="T75" s="2">
        <f t="shared" si="15"/>
        <v>398.23008849557522</v>
      </c>
    </row>
    <row r="76" spans="1:20">
      <c r="A76" s="2">
        <v>191</v>
      </c>
      <c r="B76" s="2">
        <v>495</v>
      </c>
      <c r="C76" s="2">
        <f t="shared" si="8"/>
        <v>159.16230366492147</v>
      </c>
      <c r="D76" s="2">
        <v>2239</v>
      </c>
      <c r="E76" s="2">
        <f t="shared" si="9"/>
        <v>1072.2513089005236</v>
      </c>
      <c r="F76" s="2">
        <v>806</v>
      </c>
      <c r="G76" s="2">
        <f t="shared" si="10"/>
        <v>321.98952879581151</v>
      </c>
      <c r="H76" s="2">
        <v>2550</v>
      </c>
      <c r="I76" s="2">
        <f t="shared" si="11"/>
        <v>1235.0785340314137</v>
      </c>
      <c r="J76" s="4"/>
      <c r="L76" s="2">
        <v>121</v>
      </c>
      <c r="M76" s="2">
        <v>150</v>
      </c>
      <c r="N76" s="2">
        <f t="shared" si="12"/>
        <v>23.966942148760332</v>
      </c>
      <c r="O76" s="2">
        <v>529</v>
      </c>
      <c r="P76" s="2">
        <f t="shared" si="13"/>
        <v>337.19008264462809</v>
      </c>
      <c r="Q76" s="2">
        <v>255</v>
      </c>
      <c r="R76" s="2">
        <f t="shared" si="14"/>
        <v>110.74380165289257</v>
      </c>
      <c r="S76" s="2">
        <v>633</v>
      </c>
      <c r="T76" s="2">
        <f t="shared" si="15"/>
        <v>423.14049586776861</v>
      </c>
    </row>
    <row r="77" spans="1:20">
      <c r="A77" s="2">
        <v>207</v>
      </c>
      <c r="B77" s="2">
        <v>823</v>
      </c>
      <c r="C77" s="2">
        <f t="shared" si="8"/>
        <v>297.58454106280192</v>
      </c>
      <c r="D77" s="2">
        <v>2047</v>
      </c>
      <c r="E77" s="2">
        <f t="shared" si="9"/>
        <v>888.88888888888891</v>
      </c>
      <c r="F77" s="2">
        <v>1221</v>
      </c>
      <c r="G77" s="2">
        <f t="shared" si="10"/>
        <v>489.85507246376818</v>
      </c>
      <c r="H77" s="2">
        <v>2445</v>
      </c>
      <c r="I77" s="2">
        <f t="shared" si="11"/>
        <v>1081.159420289855</v>
      </c>
      <c r="J77" s="4"/>
      <c r="L77" s="2">
        <v>138</v>
      </c>
      <c r="M77" s="2">
        <v>179</v>
      </c>
      <c r="N77" s="2">
        <f t="shared" si="12"/>
        <v>29.710144927536231</v>
      </c>
      <c r="O77" s="2">
        <v>452</v>
      </c>
      <c r="P77" s="2">
        <f t="shared" si="13"/>
        <v>227.53623188405797</v>
      </c>
      <c r="Q77" s="2">
        <v>308</v>
      </c>
      <c r="R77" s="2">
        <f t="shared" si="14"/>
        <v>123.18840579710144</v>
      </c>
      <c r="S77" s="2">
        <v>584</v>
      </c>
      <c r="T77" s="2">
        <f t="shared" si="15"/>
        <v>323.18840579710144</v>
      </c>
    </row>
    <row r="78" spans="1:20">
      <c r="A78" s="2">
        <v>209</v>
      </c>
      <c r="B78" s="2">
        <v>525</v>
      </c>
      <c r="C78" s="2">
        <f t="shared" si="8"/>
        <v>151.1961722488038</v>
      </c>
      <c r="D78" s="2">
        <v>2349</v>
      </c>
      <c r="E78" s="2">
        <f t="shared" si="9"/>
        <v>1023.9234449760766</v>
      </c>
      <c r="F78" s="2">
        <v>853</v>
      </c>
      <c r="G78" s="2">
        <f t="shared" si="10"/>
        <v>308.13397129186603</v>
      </c>
      <c r="H78" s="2">
        <v>2677</v>
      </c>
      <c r="I78" s="2">
        <f t="shared" si="11"/>
        <v>1180.8612440191387</v>
      </c>
      <c r="J78" s="4"/>
      <c r="L78" s="2">
        <v>139</v>
      </c>
      <c r="M78" s="2">
        <v>153</v>
      </c>
      <c r="N78" s="2">
        <f t="shared" si="12"/>
        <v>10.071942446043165</v>
      </c>
      <c r="O78" s="2">
        <v>538</v>
      </c>
      <c r="P78" s="2">
        <f t="shared" si="13"/>
        <v>287.0503597122302</v>
      </c>
      <c r="Q78" s="2">
        <v>265</v>
      </c>
      <c r="R78" s="2">
        <f t="shared" si="14"/>
        <v>90.647482014388487</v>
      </c>
      <c r="S78" s="2">
        <v>650</v>
      </c>
      <c r="T78" s="2">
        <f t="shared" si="15"/>
        <v>367.62589928057554</v>
      </c>
    </row>
    <row r="79" spans="1:20">
      <c r="A79" s="2">
        <v>228</v>
      </c>
      <c r="B79" s="2">
        <v>620</v>
      </c>
      <c r="C79" s="2">
        <f t="shared" si="8"/>
        <v>171.92982456140351</v>
      </c>
      <c r="D79" s="2">
        <v>2747</v>
      </c>
      <c r="E79" s="2">
        <f t="shared" si="9"/>
        <v>1104.8245614035088</v>
      </c>
      <c r="F79" s="2">
        <v>1007</v>
      </c>
      <c r="G79" s="2">
        <f t="shared" si="10"/>
        <v>341.66666666666663</v>
      </c>
      <c r="H79" s="2">
        <v>3134</v>
      </c>
      <c r="I79" s="2">
        <f t="shared" si="11"/>
        <v>1274.5614035087719</v>
      </c>
      <c r="J79" s="4"/>
      <c r="L79" s="2">
        <v>153</v>
      </c>
      <c r="M79" s="2">
        <v>165</v>
      </c>
      <c r="N79" s="2">
        <f t="shared" si="12"/>
        <v>7.8431372549019605</v>
      </c>
      <c r="O79" s="2">
        <v>529</v>
      </c>
      <c r="P79" s="2">
        <f t="shared" si="13"/>
        <v>245.75163398692811</v>
      </c>
      <c r="Q79" s="2">
        <v>287</v>
      </c>
      <c r="R79" s="2">
        <f t="shared" si="14"/>
        <v>87.58169934640523</v>
      </c>
      <c r="S79" s="2">
        <v>651</v>
      </c>
      <c r="T79" s="2">
        <f t="shared" si="15"/>
        <v>325.49019607843138</v>
      </c>
    </row>
    <row r="80" spans="1:20">
      <c r="A80" s="2">
        <v>215</v>
      </c>
      <c r="B80" s="2">
        <v>569</v>
      </c>
      <c r="C80" s="2">
        <f t="shared" si="8"/>
        <v>164.65116279069767</v>
      </c>
      <c r="D80" s="2">
        <v>2632</v>
      </c>
      <c r="E80" s="2">
        <f t="shared" si="9"/>
        <v>1124.1860465116279</v>
      </c>
      <c r="F80" s="2">
        <v>926</v>
      </c>
      <c r="G80" s="2">
        <f t="shared" si="10"/>
        <v>330.69767441860466</v>
      </c>
      <c r="H80" s="2">
        <v>2989</v>
      </c>
      <c r="I80" s="2">
        <f t="shared" si="11"/>
        <v>1290.2325581395348</v>
      </c>
      <c r="J80" s="4"/>
      <c r="L80" s="2">
        <v>139</v>
      </c>
      <c r="M80" s="2">
        <v>171</v>
      </c>
      <c r="N80" s="2">
        <f t="shared" si="12"/>
        <v>23.021582733812952</v>
      </c>
      <c r="O80" s="2">
        <v>573</v>
      </c>
      <c r="P80" s="2">
        <f t="shared" si="13"/>
        <v>312.23021582733816</v>
      </c>
      <c r="Q80" s="2">
        <v>290</v>
      </c>
      <c r="R80" s="2">
        <f t="shared" si="14"/>
        <v>108.63309352517985</v>
      </c>
      <c r="S80" s="2">
        <v>693</v>
      </c>
      <c r="T80" s="2">
        <f t="shared" si="15"/>
        <v>398.56115107913672</v>
      </c>
    </row>
    <row r="81" spans="1:20">
      <c r="A81" s="2">
        <v>207</v>
      </c>
      <c r="B81" s="2">
        <v>506</v>
      </c>
      <c r="C81" s="2">
        <f t="shared" si="8"/>
        <v>144.44444444444443</v>
      </c>
      <c r="D81" s="2">
        <v>634</v>
      </c>
      <c r="E81" s="2">
        <f t="shared" si="9"/>
        <v>206.28019323671495</v>
      </c>
      <c r="F81" s="2">
        <v>822</v>
      </c>
      <c r="G81" s="2">
        <f t="shared" si="10"/>
        <v>297.10144927536231</v>
      </c>
      <c r="H81" s="2">
        <v>950</v>
      </c>
      <c r="I81" s="2">
        <f t="shared" si="11"/>
        <v>358.93719806763283</v>
      </c>
      <c r="J81" s="4"/>
      <c r="L81" s="2">
        <v>133</v>
      </c>
      <c r="M81" s="2">
        <v>150</v>
      </c>
      <c r="N81" s="2">
        <f t="shared" si="12"/>
        <v>12.781954887218044</v>
      </c>
      <c r="O81" s="2">
        <v>325</v>
      </c>
      <c r="P81" s="2">
        <f t="shared" si="13"/>
        <v>144.36090225563908</v>
      </c>
      <c r="Q81" s="2">
        <v>261</v>
      </c>
      <c r="R81" s="2">
        <f t="shared" si="14"/>
        <v>96.240601503759393</v>
      </c>
      <c r="S81" s="2">
        <v>439</v>
      </c>
      <c r="T81" s="2">
        <f t="shared" si="15"/>
        <v>230.0751879699248</v>
      </c>
    </row>
    <row r="82" spans="1:20">
      <c r="A82" s="2">
        <v>226</v>
      </c>
      <c r="B82" s="2">
        <v>528</v>
      </c>
      <c r="C82" s="2">
        <f t="shared" si="8"/>
        <v>133.6283185840708</v>
      </c>
      <c r="D82" s="2">
        <v>2340</v>
      </c>
      <c r="E82" s="2">
        <f t="shared" si="9"/>
        <v>935.39823008849567</v>
      </c>
      <c r="F82" s="2">
        <v>875</v>
      </c>
      <c r="G82" s="2">
        <f t="shared" si="10"/>
        <v>287.16814159292039</v>
      </c>
      <c r="H82" s="2">
        <v>2687</v>
      </c>
      <c r="I82" s="2">
        <f t="shared" si="11"/>
        <v>1088.9380530973451</v>
      </c>
      <c r="J82" s="4"/>
      <c r="L82" s="2">
        <v>148</v>
      </c>
      <c r="M82" s="2">
        <v>161</v>
      </c>
      <c r="N82" s="2">
        <f t="shared" si="12"/>
        <v>8.7837837837837842</v>
      </c>
      <c r="O82" s="2">
        <v>550</v>
      </c>
      <c r="P82" s="2">
        <f t="shared" si="13"/>
        <v>271.62162162162161</v>
      </c>
      <c r="Q82" s="2">
        <v>286</v>
      </c>
      <c r="R82" s="2">
        <f t="shared" si="14"/>
        <v>93.243243243243242</v>
      </c>
      <c r="S82" s="2">
        <v>671</v>
      </c>
      <c r="T82" s="2">
        <f t="shared" si="15"/>
        <v>353.37837837837839</v>
      </c>
    </row>
    <row r="83" spans="1:20">
      <c r="A83" s="2">
        <v>210</v>
      </c>
      <c r="B83" s="2">
        <v>523</v>
      </c>
      <c r="C83" s="2">
        <f t="shared" si="8"/>
        <v>149.04761904761904</v>
      </c>
      <c r="D83" s="2">
        <v>2328</v>
      </c>
      <c r="E83" s="2">
        <f t="shared" si="9"/>
        <v>1008.5714285714286</v>
      </c>
      <c r="F83" s="2">
        <v>829</v>
      </c>
      <c r="G83" s="2">
        <f t="shared" si="10"/>
        <v>294.76190476190476</v>
      </c>
      <c r="H83" s="2">
        <v>2634</v>
      </c>
      <c r="I83" s="2">
        <f t="shared" si="11"/>
        <v>1154.2857142857142</v>
      </c>
      <c r="J83" s="4"/>
      <c r="L83" s="2">
        <v>133</v>
      </c>
      <c r="M83" s="2">
        <v>157</v>
      </c>
      <c r="N83" s="2">
        <f t="shared" si="12"/>
        <v>18.045112781954884</v>
      </c>
      <c r="O83" s="2">
        <v>484</v>
      </c>
      <c r="P83" s="2">
        <f t="shared" si="13"/>
        <v>263.90977443609023</v>
      </c>
      <c r="Q83" s="2">
        <v>262</v>
      </c>
      <c r="R83" s="2">
        <f t="shared" si="14"/>
        <v>96.992481203007515</v>
      </c>
      <c r="S83" s="2">
        <v>590</v>
      </c>
      <c r="T83" s="2">
        <f t="shared" si="15"/>
        <v>343.60902255639098</v>
      </c>
    </row>
    <row r="84" spans="1:20">
      <c r="A84" s="2">
        <v>198</v>
      </c>
      <c r="B84" s="2">
        <v>496</v>
      </c>
      <c r="C84" s="2">
        <f t="shared" si="8"/>
        <v>150.50505050505049</v>
      </c>
      <c r="D84" s="2">
        <v>2178</v>
      </c>
      <c r="E84" s="2">
        <f t="shared" si="9"/>
        <v>1000</v>
      </c>
      <c r="F84" s="2">
        <v>794</v>
      </c>
      <c r="G84" s="2">
        <f t="shared" si="10"/>
        <v>301.01010101010098</v>
      </c>
      <c r="H84" s="2">
        <v>2476</v>
      </c>
      <c r="I84" s="2">
        <f t="shared" si="11"/>
        <v>1150.5050505050506</v>
      </c>
      <c r="J84" s="4"/>
      <c r="L84" s="2">
        <v>125</v>
      </c>
      <c r="M84" s="2">
        <v>145</v>
      </c>
      <c r="N84" s="2">
        <f t="shared" si="12"/>
        <v>16</v>
      </c>
      <c r="O84" s="2">
        <v>489</v>
      </c>
      <c r="P84" s="2">
        <f t="shared" si="13"/>
        <v>291.2</v>
      </c>
      <c r="Q84" s="2">
        <v>246</v>
      </c>
      <c r="R84" s="2">
        <f t="shared" si="14"/>
        <v>96.8</v>
      </c>
      <c r="S84" s="2">
        <v>589</v>
      </c>
      <c r="T84" s="2">
        <f t="shared" si="15"/>
        <v>371.20000000000005</v>
      </c>
    </row>
    <row r="85" spans="1:20">
      <c r="A85" s="2">
        <v>20</v>
      </c>
      <c r="B85" s="2">
        <v>17</v>
      </c>
      <c r="C85" s="2">
        <f t="shared" si="8"/>
        <v>-15</v>
      </c>
      <c r="D85" s="2">
        <v>72</v>
      </c>
      <c r="E85" s="2">
        <f t="shared" si="9"/>
        <v>260</v>
      </c>
      <c r="F85" s="2">
        <v>38</v>
      </c>
      <c r="G85" s="2">
        <f t="shared" si="10"/>
        <v>90</v>
      </c>
      <c r="H85" s="2">
        <v>93</v>
      </c>
      <c r="I85" s="2">
        <f t="shared" si="11"/>
        <v>365</v>
      </c>
      <c r="J85" s="4"/>
      <c r="L85" s="2">
        <v>18</v>
      </c>
      <c r="M85" s="2">
        <v>14</v>
      </c>
      <c r="N85" s="2">
        <f t="shared" si="12"/>
        <v>-22.222222222222221</v>
      </c>
      <c r="O85" s="2">
        <v>54</v>
      </c>
      <c r="P85" s="2">
        <f t="shared" si="13"/>
        <v>200</v>
      </c>
      <c r="Q85" s="2">
        <v>31</v>
      </c>
      <c r="R85" s="2">
        <f t="shared" si="14"/>
        <v>72.222222222222214</v>
      </c>
      <c r="S85" s="2">
        <v>70</v>
      </c>
      <c r="T85" s="2">
        <f t="shared" si="15"/>
        <v>288.88888888888886</v>
      </c>
    </row>
    <row r="86" spans="1:20">
      <c r="A86" s="2">
        <v>198</v>
      </c>
      <c r="B86" s="2">
        <v>481</v>
      </c>
      <c r="C86" s="2">
        <f t="shared" si="8"/>
        <v>142.92929292929293</v>
      </c>
      <c r="D86" s="2">
        <v>381</v>
      </c>
      <c r="E86" s="2">
        <f t="shared" si="9"/>
        <v>92.424242424242422</v>
      </c>
      <c r="F86" s="2">
        <v>771</v>
      </c>
      <c r="G86" s="2">
        <f t="shared" si="10"/>
        <v>289.39393939393938</v>
      </c>
      <c r="H86" s="2">
        <v>671</v>
      </c>
      <c r="I86" s="2">
        <f t="shared" si="11"/>
        <v>238.88888888888889</v>
      </c>
      <c r="J86" s="4"/>
      <c r="L86" s="2">
        <v>120</v>
      </c>
      <c r="M86" s="2">
        <v>131</v>
      </c>
      <c r="N86" s="2">
        <f t="shared" si="12"/>
        <v>9.1666666666666661</v>
      </c>
      <c r="O86" s="2">
        <v>230</v>
      </c>
      <c r="P86" s="2">
        <f t="shared" si="13"/>
        <v>91.666666666666657</v>
      </c>
      <c r="Q86" s="2">
        <v>231</v>
      </c>
      <c r="R86" s="2">
        <f t="shared" si="14"/>
        <v>92.5</v>
      </c>
      <c r="S86" s="2">
        <v>333</v>
      </c>
      <c r="T86" s="2">
        <f t="shared" si="15"/>
        <v>177.5</v>
      </c>
    </row>
    <row r="87" spans="1:20">
      <c r="A87" s="2">
        <v>191</v>
      </c>
      <c r="B87" s="2">
        <v>499</v>
      </c>
      <c r="C87" s="2">
        <f t="shared" si="8"/>
        <v>161.2565445026178</v>
      </c>
      <c r="D87" s="2">
        <v>2203</v>
      </c>
      <c r="E87" s="2">
        <f t="shared" si="9"/>
        <v>1053.4031413612565</v>
      </c>
      <c r="F87" s="2">
        <v>781</v>
      </c>
      <c r="G87" s="2">
        <f t="shared" si="10"/>
        <v>308.90052356020942</v>
      </c>
      <c r="H87" s="2">
        <v>2485</v>
      </c>
      <c r="I87" s="2">
        <f t="shared" si="11"/>
        <v>1201.0471204188482</v>
      </c>
      <c r="J87" s="4"/>
      <c r="L87" s="2">
        <v>121</v>
      </c>
      <c r="M87" s="2">
        <v>147</v>
      </c>
      <c r="N87" s="2">
        <f t="shared" si="12"/>
        <v>21.487603305785125</v>
      </c>
      <c r="O87" s="2">
        <v>509</v>
      </c>
      <c r="P87" s="2">
        <f t="shared" si="13"/>
        <v>320.6611570247934</v>
      </c>
      <c r="Q87" s="2">
        <v>247</v>
      </c>
      <c r="R87" s="2">
        <f t="shared" si="14"/>
        <v>104.13223140495869</v>
      </c>
      <c r="S87" s="2">
        <v>610</v>
      </c>
      <c r="T87" s="2">
        <f t="shared" si="15"/>
        <v>404.13223140495865</v>
      </c>
    </row>
    <row r="88" spans="1:20">
      <c r="A88" s="2">
        <v>260</v>
      </c>
      <c r="B88" s="2">
        <v>610</v>
      </c>
      <c r="C88" s="2">
        <f t="shared" si="8"/>
        <v>134.61538461538461</v>
      </c>
      <c r="D88" s="2">
        <v>2542</v>
      </c>
      <c r="E88" s="2">
        <f t="shared" si="9"/>
        <v>877.69230769230774</v>
      </c>
      <c r="F88" s="2">
        <v>998</v>
      </c>
      <c r="G88" s="2">
        <f t="shared" si="10"/>
        <v>283.84615384615387</v>
      </c>
      <c r="H88" s="2">
        <v>2930</v>
      </c>
      <c r="I88" s="2">
        <f t="shared" si="11"/>
        <v>1026.9230769230769</v>
      </c>
      <c r="J88" s="4"/>
      <c r="L88" s="2">
        <v>156</v>
      </c>
      <c r="M88" s="2">
        <v>163</v>
      </c>
      <c r="N88" s="2">
        <f t="shared" si="12"/>
        <v>4.4871794871794872</v>
      </c>
      <c r="O88" s="2">
        <v>547</v>
      </c>
      <c r="P88" s="2">
        <f t="shared" si="13"/>
        <v>250.64102564102564</v>
      </c>
      <c r="Q88" s="2">
        <v>285</v>
      </c>
      <c r="R88" s="2">
        <f t="shared" si="14"/>
        <v>82.692307692307693</v>
      </c>
      <c r="S88" s="2">
        <v>667</v>
      </c>
      <c r="T88" s="2">
        <f t="shared" si="15"/>
        <v>327.56410256410254</v>
      </c>
    </row>
    <row r="89" spans="1:20">
      <c r="A89" s="2">
        <v>206</v>
      </c>
      <c r="B89" s="2">
        <v>573</v>
      </c>
      <c r="C89" s="2">
        <f t="shared" si="8"/>
        <v>178.15533980582526</v>
      </c>
      <c r="D89" s="2">
        <v>2677</v>
      </c>
      <c r="E89" s="2">
        <f t="shared" si="9"/>
        <v>1199.5145631067962</v>
      </c>
      <c r="F89" s="2">
        <v>943</v>
      </c>
      <c r="G89" s="2">
        <f t="shared" si="10"/>
        <v>357.76699029126212</v>
      </c>
      <c r="H89" s="2">
        <v>3047</v>
      </c>
      <c r="I89" s="2">
        <f t="shared" si="11"/>
        <v>1379.1262135922332</v>
      </c>
      <c r="J89" s="4"/>
      <c r="L89" s="2">
        <v>136</v>
      </c>
      <c r="M89" s="2">
        <v>166</v>
      </c>
      <c r="N89" s="2">
        <f t="shared" si="12"/>
        <v>22.058823529411764</v>
      </c>
      <c r="O89" s="2">
        <v>546</v>
      </c>
      <c r="P89" s="2">
        <f t="shared" si="13"/>
        <v>301.47058823529409</v>
      </c>
      <c r="Q89" s="2">
        <v>285</v>
      </c>
      <c r="R89" s="2">
        <f t="shared" si="14"/>
        <v>109.55882352941177</v>
      </c>
      <c r="S89" s="2">
        <v>664</v>
      </c>
      <c r="T89" s="2">
        <f t="shared" si="15"/>
        <v>388.23529411764707</v>
      </c>
    </row>
    <row r="90" spans="1:20">
      <c r="A90" s="2">
        <v>17</v>
      </c>
      <c r="B90" s="2">
        <v>19</v>
      </c>
      <c r="C90" s="2">
        <f t="shared" si="8"/>
        <v>11.76470588235294</v>
      </c>
      <c r="D90" s="2">
        <v>69</v>
      </c>
      <c r="E90" s="2">
        <f t="shared" si="9"/>
        <v>305.88235294117646</v>
      </c>
      <c r="F90" s="2">
        <v>39</v>
      </c>
      <c r="G90" s="2">
        <f t="shared" si="10"/>
        <v>129.41176470588235</v>
      </c>
      <c r="H90" s="2">
        <v>89</v>
      </c>
      <c r="I90" s="2">
        <f t="shared" si="11"/>
        <v>423.52941176470591</v>
      </c>
      <c r="J90" s="4"/>
      <c r="L90" s="2">
        <v>17</v>
      </c>
      <c r="M90" s="2">
        <v>16</v>
      </c>
      <c r="N90" s="2">
        <f t="shared" si="12"/>
        <v>-5.8823529411764701</v>
      </c>
      <c r="O90" s="2">
        <v>53</v>
      </c>
      <c r="P90" s="2">
        <f t="shared" si="13"/>
        <v>211.76470588235296</v>
      </c>
      <c r="Q90" s="2">
        <v>32</v>
      </c>
      <c r="R90" s="2">
        <f t="shared" si="14"/>
        <v>88.235294117647058</v>
      </c>
      <c r="S90" s="2">
        <v>68</v>
      </c>
      <c r="T90" s="2">
        <f t="shared" si="15"/>
        <v>300</v>
      </c>
    </row>
    <row r="91" spans="1:20">
      <c r="A91" s="2">
        <v>196</v>
      </c>
      <c r="B91" s="2">
        <v>504</v>
      </c>
      <c r="C91" s="2">
        <f t="shared" si="8"/>
        <v>157.14285714285714</v>
      </c>
      <c r="D91" s="2">
        <v>2292</v>
      </c>
      <c r="E91" s="2">
        <f t="shared" si="9"/>
        <v>1069.387755102041</v>
      </c>
      <c r="F91" s="2">
        <v>825</v>
      </c>
      <c r="G91" s="2">
        <f t="shared" si="10"/>
        <v>320.91836734693879</v>
      </c>
      <c r="H91" s="2">
        <v>2613</v>
      </c>
      <c r="I91" s="2">
        <f t="shared" si="11"/>
        <v>1233.1632653061224</v>
      </c>
      <c r="J91" s="4"/>
      <c r="L91" s="2">
        <v>122</v>
      </c>
      <c r="M91" s="2">
        <v>158</v>
      </c>
      <c r="N91" s="2">
        <f t="shared" si="12"/>
        <v>29.508196721311474</v>
      </c>
      <c r="O91" s="2">
        <v>548</v>
      </c>
      <c r="P91" s="2">
        <f t="shared" si="13"/>
        <v>349.18032786885249</v>
      </c>
      <c r="Q91" s="2">
        <v>263</v>
      </c>
      <c r="R91" s="2">
        <f t="shared" si="14"/>
        <v>115.57377049180329</v>
      </c>
      <c r="S91" s="2">
        <v>651</v>
      </c>
      <c r="T91" s="2">
        <f t="shared" si="15"/>
        <v>433.60655737704923</v>
      </c>
    </row>
    <row r="92" spans="1:20">
      <c r="A92" s="2">
        <v>405</v>
      </c>
      <c r="B92" s="2">
        <v>875</v>
      </c>
      <c r="C92" s="2">
        <f t="shared" si="8"/>
        <v>116.04938271604939</v>
      </c>
      <c r="D92" s="2">
        <v>4245</v>
      </c>
      <c r="E92" s="2">
        <f t="shared" si="9"/>
        <v>948.14814814814804</v>
      </c>
      <c r="F92" s="2">
        <v>1558</v>
      </c>
      <c r="G92" s="2">
        <f t="shared" si="10"/>
        <v>284.69135802469134</v>
      </c>
      <c r="H92" s="2">
        <v>4928</v>
      </c>
      <c r="I92" s="2">
        <f t="shared" si="11"/>
        <v>1116.7901234567901</v>
      </c>
      <c r="J92" s="4"/>
      <c r="L92" s="2">
        <v>251</v>
      </c>
      <c r="M92" s="2">
        <v>219</v>
      </c>
      <c r="N92" s="2">
        <f t="shared" si="12"/>
        <v>-12.749003984063744</v>
      </c>
      <c r="O92" s="2">
        <v>701</v>
      </c>
      <c r="P92" s="2">
        <f t="shared" si="13"/>
        <v>179.28286852589642</v>
      </c>
      <c r="Q92" s="2">
        <v>420</v>
      </c>
      <c r="R92" s="2">
        <f t="shared" si="14"/>
        <v>67.330677290836647</v>
      </c>
      <c r="S92" s="2">
        <v>902</v>
      </c>
      <c r="T92" s="2">
        <f t="shared" si="15"/>
        <v>259.36254980079678</v>
      </c>
    </row>
    <row r="93" spans="1:20">
      <c r="A93" s="2">
        <v>335</v>
      </c>
      <c r="B93" s="2">
        <v>795</v>
      </c>
      <c r="C93" s="2">
        <f t="shared" si="8"/>
        <v>137.31343283582089</v>
      </c>
      <c r="D93" s="2">
        <v>1935</v>
      </c>
      <c r="E93" s="2">
        <f t="shared" si="9"/>
        <v>477.61194029850742</v>
      </c>
      <c r="F93" s="2">
        <v>1315</v>
      </c>
      <c r="G93" s="2">
        <f t="shared" si="10"/>
        <v>292.53731343283584</v>
      </c>
      <c r="H93" s="2">
        <v>2455</v>
      </c>
      <c r="I93" s="2">
        <f t="shared" si="11"/>
        <v>632.83582089552237</v>
      </c>
      <c r="J93" s="4"/>
      <c r="L93" s="2">
        <v>213</v>
      </c>
      <c r="M93" s="2">
        <v>218</v>
      </c>
      <c r="N93" s="2">
        <f t="shared" si="12"/>
        <v>2.3474178403755865</v>
      </c>
      <c r="O93" s="2">
        <v>609</v>
      </c>
      <c r="P93" s="2">
        <f t="shared" si="13"/>
        <v>185.91549295774647</v>
      </c>
      <c r="Q93" s="2">
        <v>376</v>
      </c>
      <c r="R93" s="2">
        <f t="shared" si="14"/>
        <v>76.525821596244143</v>
      </c>
      <c r="S93" s="2">
        <v>770</v>
      </c>
      <c r="T93" s="2">
        <f t="shared" si="15"/>
        <v>261.50234741784038</v>
      </c>
    </row>
    <row r="94" spans="1:20">
      <c r="A94" s="2">
        <v>226</v>
      </c>
      <c r="B94" s="2">
        <v>540</v>
      </c>
      <c r="C94" s="2">
        <f t="shared" si="8"/>
        <v>138.93805309734512</v>
      </c>
      <c r="D94" s="2">
        <v>2693</v>
      </c>
      <c r="E94" s="2">
        <f t="shared" si="9"/>
        <v>1091.5929203539824</v>
      </c>
      <c r="F94" s="2">
        <v>891</v>
      </c>
      <c r="G94" s="2">
        <f t="shared" si="10"/>
        <v>294.24778761061947</v>
      </c>
      <c r="H94" s="2">
        <v>3044</v>
      </c>
      <c r="I94" s="2">
        <f t="shared" si="11"/>
        <v>1246.9026548672566</v>
      </c>
      <c r="J94" s="4"/>
      <c r="L94" s="2">
        <v>143</v>
      </c>
      <c r="M94" s="2">
        <v>147</v>
      </c>
      <c r="N94" s="2">
        <f t="shared" si="12"/>
        <v>2.7972027972027971</v>
      </c>
      <c r="O94" s="2">
        <v>487</v>
      </c>
      <c r="P94" s="2">
        <f t="shared" si="13"/>
        <v>240.55944055944053</v>
      </c>
      <c r="Q94" s="2">
        <v>258</v>
      </c>
      <c r="R94" s="2">
        <f t="shared" si="14"/>
        <v>80.419580419580413</v>
      </c>
      <c r="S94" s="2">
        <v>598</v>
      </c>
      <c r="T94" s="2">
        <f t="shared" si="15"/>
        <v>318.18181818181819</v>
      </c>
    </row>
    <row r="95" spans="1:20">
      <c r="A95" s="2">
        <v>240</v>
      </c>
      <c r="B95" s="2">
        <v>640</v>
      </c>
      <c r="C95" s="2">
        <f t="shared" si="8"/>
        <v>166.66666666666669</v>
      </c>
      <c r="D95" s="2">
        <v>3195</v>
      </c>
      <c r="E95" s="2">
        <f t="shared" si="9"/>
        <v>1231.25</v>
      </c>
      <c r="F95" s="2">
        <v>1021</v>
      </c>
      <c r="G95" s="2">
        <f t="shared" si="10"/>
        <v>325.41666666666669</v>
      </c>
      <c r="H95" s="2">
        <v>3576</v>
      </c>
      <c r="I95" s="2">
        <f t="shared" si="11"/>
        <v>1390</v>
      </c>
      <c r="J95" s="4"/>
      <c r="L95" s="2">
        <v>150</v>
      </c>
      <c r="M95" s="2">
        <v>156</v>
      </c>
      <c r="N95" s="2">
        <f t="shared" si="12"/>
        <v>4</v>
      </c>
      <c r="O95" s="2">
        <v>537</v>
      </c>
      <c r="P95" s="2">
        <f t="shared" si="13"/>
        <v>258</v>
      </c>
      <c r="Q95" s="2">
        <v>281</v>
      </c>
      <c r="R95" s="2">
        <f t="shared" si="14"/>
        <v>87.333333333333329</v>
      </c>
      <c r="S95" s="2">
        <v>661</v>
      </c>
      <c r="T95" s="2">
        <f t="shared" si="15"/>
        <v>340.66666666666669</v>
      </c>
    </row>
    <row r="96" spans="1:20">
      <c r="A96" s="2">
        <v>147</v>
      </c>
      <c r="B96" s="2">
        <v>63</v>
      </c>
      <c r="C96" s="2">
        <f t="shared" si="8"/>
        <v>-57.142857142857139</v>
      </c>
      <c r="D96" s="2">
        <v>342</v>
      </c>
      <c r="E96" s="2">
        <f t="shared" si="9"/>
        <v>132.65306122448979</v>
      </c>
      <c r="F96" s="2">
        <v>207</v>
      </c>
      <c r="G96" s="2">
        <f t="shared" si="10"/>
        <v>40.816326530612244</v>
      </c>
      <c r="H96" s="2">
        <v>486</v>
      </c>
      <c r="I96" s="2">
        <f t="shared" si="11"/>
        <v>230.61224489795919</v>
      </c>
      <c r="J96" s="4"/>
      <c r="L96" s="2">
        <v>85</v>
      </c>
      <c r="M96" s="2">
        <v>33</v>
      </c>
      <c r="N96" s="2">
        <f t="shared" si="12"/>
        <v>-61.176470588235297</v>
      </c>
      <c r="O96" s="2">
        <v>109</v>
      </c>
      <c r="P96" s="2">
        <f t="shared" si="13"/>
        <v>28.235294117647058</v>
      </c>
      <c r="Q96" s="2">
        <v>100</v>
      </c>
      <c r="R96" s="2">
        <f t="shared" si="14"/>
        <v>17.647058823529413</v>
      </c>
      <c r="S96" s="2">
        <v>179</v>
      </c>
      <c r="T96" s="2">
        <f t="shared" si="15"/>
        <v>110.58823529411765</v>
      </c>
    </row>
    <row r="97" spans="1:20">
      <c r="A97" s="2">
        <v>141</v>
      </c>
      <c r="B97" s="2">
        <v>363</v>
      </c>
      <c r="C97" s="2">
        <f t="shared" si="8"/>
        <v>157.44680851063831</v>
      </c>
      <c r="D97" s="2">
        <v>1924</v>
      </c>
      <c r="E97" s="2">
        <f t="shared" si="9"/>
        <v>1264.5390070921985</v>
      </c>
      <c r="F97" s="2">
        <v>841</v>
      </c>
      <c r="G97" s="2">
        <f t="shared" si="10"/>
        <v>496.45390070921979</v>
      </c>
      <c r="H97" s="2">
        <v>2402</v>
      </c>
      <c r="I97" s="2">
        <f t="shared" si="11"/>
        <v>1603.5460992907801</v>
      </c>
      <c r="J97" s="4"/>
      <c r="L97" s="2">
        <v>107</v>
      </c>
      <c r="M97" s="2">
        <v>120</v>
      </c>
      <c r="N97" s="2">
        <f t="shared" si="12"/>
        <v>12.149532710280374</v>
      </c>
      <c r="O97" s="2">
        <v>450</v>
      </c>
      <c r="P97" s="2">
        <f t="shared" si="13"/>
        <v>320.56074766355141</v>
      </c>
      <c r="Q97" s="2">
        <v>271</v>
      </c>
      <c r="R97" s="2">
        <f t="shared" si="14"/>
        <v>153.27102803738316</v>
      </c>
      <c r="S97" s="2">
        <v>599</v>
      </c>
      <c r="T97" s="2">
        <f t="shared" si="15"/>
        <v>459.81308411214957</v>
      </c>
    </row>
    <row r="98" spans="1:20">
      <c r="A98" s="2">
        <v>330</v>
      </c>
      <c r="B98" s="2">
        <v>177</v>
      </c>
      <c r="C98" s="2">
        <f t="shared" si="8"/>
        <v>-46.36363636363636</v>
      </c>
      <c r="D98" s="2">
        <v>979</v>
      </c>
      <c r="E98" s="2">
        <f t="shared" si="9"/>
        <v>196.66666666666666</v>
      </c>
      <c r="F98" s="2">
        <v>534</v>
      </c>
      <c r="G98" s="2">
        <f t="shared" si="10"/>
        <v>61.818181818181813</v>
      </c>
      <c r="H98" s="2">
        <v>1336</v>
      </c>
      <c r="I98" s="2">
        <f t="shared" si="11"/>
        <v>304.84848484848482</v>
      </c>
      <c r="J98" s="4"/>
      <c r="L98" s="2">
        <v>145</v>
      </c>
      <c r="M98" s="2">
        <v>59</v>
      </c>
      <c r="N98" s="2">
        <f t="shared" si="12"/>
        <v>-59.310344827586206</v>
      </c>
      <c r="O98" s="2">
        <v>199</v>
      </c>
      <c r="P98" s="2">
        <f t="shared" si="13"/>
        <v>37.241379310344833</v>
      </c>
      <c r="Q98" s="2">
        <v>157</v>
      </c>
      <c r="R98" s="2">
        <f t="shared" si="14"/>
        <v>8.2758620689655178</v>
      </c>
      <c r="S98" s="2">
        <v>296</v>
      </c>
      <c r="T98" s="2">
        <f t="shared" si="15"/>
        <v>104.13793103448276</v>
      </c>
    </row>
    <row r="99" spans="1:20">
      <c r="A99" s="2">
        <v>115</v>
      </c>
      <c r="B99" s="2">
        <v>52</v>
      </c>
      <c r="C99" s="2">
        <f t="shared" si="8"/>
        <v>-54.782608695652172</v>
      </c>
      <c r="D99" s="2">
        <v>204</v>
      </c>
      <c r="E99" s="2">
        <f t="shared" si="9"/>
        <v>77.391304347826079</v>
      </c>
      <c r="F99" s="2">
        <v>179</v>
      </c>
      <c r="G99" s="2">
        <f t="shared" si="10"/>
        <v>55.652173913043477</v>
      </c>
      <c r="H99" s="2">
        <v>331</v>
      </c>
      <c r="I99" s="2">
        <f t="shared" si="11"/>
        <v>187.82608695652175</v>
      </c>
      <c r="J99" s="4"/>
      <c r="L99" s="2">
        <v>72</v>
      </c>
      <c r="M99" s="2">
        <v>24</v>
      </c>
      <c r="N99" s="2">
        <f t="shared" si="12"/>
        <v>-66.666666666666657</v>
      </c>
      <c r="O99" s="2">
        <v>69</v>
      </c>
      <c r="P99" s="2">
        <f t="shared" si="13"/>
        <v>-4.1666666666666661</v>
      </c>
      <c r="Q99" s="2">
        <v>79</v>
      </c>
      <c r="R99" s="2">
        <f t="shared" si="14"/>
        <v>9.7222222222222232</v>
      </c>
      <c r="S99" s="2">
        <v>125</v>
      </c>
      <c r="T99" s="2">
        <f t="shared" si="15"/>
        <v>73.611111111111114</v>
      </c>
    </row>
    <row r="100" spans="1:20">
      <c r="A100" s="2">
        <v>64</v>
      </c>
      <c r="B100" s="2">
        <v>111</v>
      </c>
      <c r="C100" s="2">
        <f t="shared" si="8"/>
        <v>73.4375</v>
      </c>
      <c r="D100" s="2">
        <v>542</v>
      </c>
      <c r="E100" s="2">
        <f t="shared" si="9"/>
        <v>746.875</v>
      </c>
      <c r="F100" s="2">
        <v>230</v>
      </c>
      <c r="G100" s="2">
        <f t="shared" si="10"/>
        <v>259.375</v>
      </c>
      <c r="H100" s="2">
        <v>661</v>
      </c>
      <c r="I100" s="2">
        <f t="shared" si="11"/>
        <v>932.8125</v>
      </c>
      <c r="J100" s="4"/>
      <c r="L100" s="2">
        <v>47</v>
      </c>
      <c r="M100" s="2">
        <v>62</v>
      </c>
      <c r="N100" s="2">
        <f t="shared" si="12"/>
        <v>31.914893617021278</v>
      </c>
      <c r="O100" s="2">
        <v>271</v>
      </c>
      <c r="P100" s="2">
        <f t="shared" si="13"/>
        <v>476.59574468085106</v>
      </c>
      <c r="Q100" s="2">
        <v>108</v>
      </c>
      <c r="R100" s="2">
        <f t="shared" si="14"/>
        <v>129.78723404255319</v>
      </c>
      <c r="S100" s="2">
        <v>316</v>
      </c>
      <c r="T100" s="2">
        <f t="shared" si="15"/>
        <v>572.34042553191489</v>
      </c>
    </row>
    <row r="101" spans="1:20">
      <c r="A101" s="2">
        <v>1958</v>
      </c>
      <c r="B101" s="2">
        <v>1734</v>
      </c>
      <c r="C101" s="2">
        <f t="shared" si="8"/>
        <v>-11.440245148110318</v>
      </c>
      <c r="D101" s="2">
        <v>7047</v>
      </c>
      <c r="E101" s="2">
        <f t="shared" si="9"/>
        <v>259.9080694586313</v>
      </c>
      <c r="F101" s="2">
        <v>3858</v>
      </c>
      <c r="G101" s="2">
        <f t="shared" si="10"/>
        <v>97.037793667007151</v>
      </c>
      <c r="H101" s="2">
        <v>9171</v>
      </c>
      <c r="I101" s="2">
        <f t="shared" si="11"/>
        <v>368.38610827374873</v>
      </c>
      <c r="J101" s="4"/>
      <c r="L101" s="2">
        <v>773</v>
      </c>
      <c r="M101" s="2">
        <v>369</v>
      </c>
      <c r="N101" s="2">
        <f t="shared" si="12"/>
        <v>-52.263906856403622</v>
      </c>
      <c r="O101" s="2">
        <v>1076</v>
      </c>
      <c r="P101" s="2">
        <f t="shared" si="13"/>
        <v>39.197930142302717</v>
      </c>
      <c r="Q101" s="2">
        <v>843</v>
      </c>
      <c r="R101" s="2">
        <f t="shared" si="14"/>
        <v>9.0556274256144889</v>
      </c>
      <c r="S101" s="2">
        <v>1537</v>
      </c>
      <c r="T101" s="2">
        <f t="shared" si="15"/>
        <v>98.835705045278132</v>
      </c>
    </row>
    <row r="102" spans="1:20">
      <c r="A102" s="2">
        <v>502</v>
      </c>
      <c r="B102" s="2">
        <v>164</v>
      </c>
      <c r="C102" s="2">
        <f t="shared" si="8"/>
        <v>-67.330677290836647</v>
      </c>
      <c r="D102" s="2">
        <v>911</v>
      </c>
      <c r="E102" s="2">
        <f t="shared" si="9"/>
        <v>81.474103585657375</v>
      </c>
      <c r="F102" s="2">
        <v>673</v>
      </c>
      <c r="G102" s="2">
        <f t="shared" si="10"/>
        <v>34.063745019920319</v>
      </c>
      <c r="H102" s="2">
        <v>1420</v>
      </c>
      <c r="I102" s="2">
        <f t="shared" si="11"/>
        <v>182.86852589641433</v>
      </c>
      <c r="J102" s="4"/>
      <c r="L102" s="2">
        <v>204</v>
      </c>
      <c r="M102" s="2">
        <v>48</v>
      </c>
      <c r="N102" s="2">
        <f t="shared" si="12"/>
        <v>-76.470588235294116</v>
      </c>
      <c r="O102" s="2">
        <v>194</v>
      </c>
      <c r="P102" s="2">
        <f t="shared" si="13"/>
        <v>-4.9019607843137258</v>
      </c>
      <c r="Q102" s="2">
        <v>168</v>
      </c>
      <c r="R102" s="2">
        <f t="shared" si="14"/>
        <v>-17.647058823529413</v>
      </c>
      <c r="S102" s="2">
        <v>314</v>
      </c>
      <c r="T102" s="2">
        <f t="shared" si="15"/>
        <v>53.921568627450981</v>
      </c>
    </row>
    <row r="103" spans="1:20">
      <c r="C103">
        <f>AVERAGE(C2:C102)</f>
        <v>69.079584250984965</v>
      </c>
      <c r="D103">
        <f t="shared" ref="D103:T103" si="16">AVERAGE(D2:D102)</f>
        <v>1933.05</v>
      </c>
      <c r="E103">
        <f t="shared" si="16"/>
        <v>592.92393952018324</v>
      </c>
      <c r="G103" s="14">
        <f>AVERAGE(G3:G102)</f>
        <v>210.42884778321002</v>
      </c>
      <c r="H103" s="14"/>
      <c r="I103" s="14">
        <f t="shared" ref="I103" si="17">AVERAGE(I3:I102)</f>
        <v>734.357119963429</v>
      </c>
      <c r="L103" s="2">
        <f t="shared" si="16"/>
        <v>150.15</v>
      </c>
      <c r="M103" s="2"/>
      <c r="N103" s="2">
        <f t="shared" si="16"/>
        <v>-18.340441269978317</v>
      </c>
      <c r="O103" s="2"/>
      <c r="P103" s="2">
        <f t="shared" si="16"/>
        <v>161.68327096356057</v>
      </c>
      <c r="Q103" s="2"/>
      <c r="R103" s="2">
        <f t="shared" si="16"/>
        <v>62.361414771672756</v>
      </c>
      <c r="S103" s="2"/>
      <c r="T103" s="2">
        <f t="shared" si="16"/>
        <v>242.16842842608747</v>
      </c>
    </row>
  </sheetData>
  <mergeCells count="2">
    <mergeCell ref="A1:E1"/>
    <mergeCell ref="L1:P1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AI26"/>
  <sheetViews>
    <sheetView workbookViewId="0">
      <selection activeCell="M30" sqref="M30"/>
    </sheetView>
  </sheetViews>
  <sheetFormatPr defaultRowHeight="15"/>
  <cols>
    <col min="1" max="1" width="12.7109375" customWidth="1"/>
    <col min="4" max="4" width="9.28515625" bestFit="1" customWidth="1"/>
    <col min="5" max="5" width="16.7109375" bestFit="1" customWidth="1"/>
    <col min="6" max="6" width="10.5703125" bestFit="1" customWidth="1"/>
    <col min="7" max="7" width="12" bestFit="1" customWidth="1"/>
    <col min="8" max="8" width="14.85546875" bestFit="1" customWidth="1"/>
    <col min="9" max="9" width="13.7109375" bestFit="1" customWidth="1"/>
    <col min="16" max="16" width="12.7109375" bestFit="1" customWidth="1"/>
    <col min="17" max="17" width="16.5703125" bestFit="1" customWidth="1"/>
    <col min="18" max="18" width="12.7109375" bestFit="1" customWidth="1"/>
    <col min="19" max="19" width="16.5703125" bestFit="1" customWidth="1"/>
    <col min="23" max="23" width="9.7109375" bestFit="1" customWidth="1"/>
    <col min="28" max="28" width="10.140625" bestFit="1" customWidth="1"/>
    <col min="30" max="30" width="13.42578125" bestFit="1" customWidth="1"/>
    <col min="31" max="31" width="15.28515625" bestFit="1" customWidth="1"/>
    <col min="32" max="32" width="12.7109375" bestFit="1" customWidth="1"/>
  </cols>
  <sheetData>
    <row r="1" spans="2:35">
      <c r="C1" s="1" t="s">
        <v>32</v>
      </c>
      <c r="D1" s="1" t="s">
        <v>27</v>
      </c>
      <c r="E1" s="1" t="s">
        <v>33</v>
      </c>
      <c r="F1" s="1" t="s">
        <v>28</v>
      </c>
      <c r="G1" s="1" t="s">
        <v>29</v>
      </c>
      <c r="H1" s="1" t="s">
        <v>31</v>
      </c>
      <c r="I1" s="1" t="s">
        <v>26</v>
      </c>
      <c r="J1" s="1" t="s">
        <v>30</v>
      </c>
      <c r="O1" s="3"/>
      <c r="P1" s="52"/>
      <c r="Q1" s="52"/>
      <c r="R1" s="52"/>
      <c r="S1" s="52"/>
    </row>
    <row r="2" spans="2:35">
      <c r="B2" s="7" t="s">
        <v>23</v>
      </c>
      <c r="C2" s="2">
        <v>16</v>
      </c>
      <c r="D2" s="2">
        <v>55</v>
      </c>
      <c r="E2" s="2">
        <f>D2*C2</f>
        <v>880</v>
      </c>
      <c r="F2" s="2">
        <v>54</v>
      </c>
      <c r="G2" s="2">
        <f>F2/E2</f>
        <v>6.1363636363636363E-2</v>
      </c>
      <c r="H2" s="2">
        <v>516</v>
      </c>
      <c r="I2" s="2">
        <v>72</v>
      </c>
      <c r="J2" s="2">
        <f>I2/H2</f>
        <v>0.13953488372093023</v>
      </c>
      <c r="O2" s="4"/>
      <c r="P2" s="5"/>
      <c r="Q2" s="5"/>
      <c r="R2" s="5"/>
      <c r="S2" s="5"/>
    </row>
    <row r="3" spans="2:35">
      <c r="B3" s="7" t="s">
        <v>24</v>
      </c>
      <c r="C3" s="2">
        <v>58</v>
      </c>
      <c r="D3" s="2">
        <v>116</v>
      </c>
      <c r="E3" s="2">
        <f t="shared" ref="E3:E4" si="0">D3*C3</f>
        <v>6728</v>
      </c>
      <c r="F3" s="2">
        <v>395</v>
      </c>
      <c r="G3" s="2">
        <f t="shared" ref="G3:G4" si="1">F3/E3</f>
        <v>5.8709869203329372E-2</v>
      </c>
      <c r="H3">
        <v>1009</v>
      </c>
      <c r="I3" s="2">
        <v>156</v>
      </c>
      <c r="J3" s="2">
        <f>I3/H3</f>
        <v>0.15460852329038652</v>
      </c>
      <c r="O3" s="5"/>
      <c r="P3" s="4"/>
      <c r="Q3" s="4"/>
      <c r="R3" s="4"/>
      <c r="S3" s="4"/>
      <c r="AI3" s="27"/>
    </row>
    <row r="4" spans="2:35">
      <c r="B4" s="7" t="s">
        <v>25</v>
      </c>
      <c r="C4" s="2">
        <v>67</v>
      </c>
      <c r="D4" s="2">
        <v>100</v>
      </c>
      <c r="E4" s="2">
        <f t="shared" si="0"/>
        <v>6700</v>
      </c>
      <c r="F4" s="2">
        <v>1044</v>
      </c>
      <c r="G4" s="2">
        <f t="shared" si="1"/>
        <v>0.15582089552238806</v>
      </c>
      <c r="H4" s="2">
        <v>715</v>
      </c>
      <c r="I4" s="2">
        <v>181</v>
      </c>
      <c r="J4" s="2">
        <f>I4/H4</f>
        <v>0.25314685314685315</v>
      </c>
      <c r="O4" s="5"/>
      <c r="P4" s="4"/>
      <c r="Q4" s="4"/>
      <c r="R4" s="4"/>
      <c r="S4" s="4"/>
      <c r="AI4" s="27"/>
    </row>
    <row r="5" spans="2:35">
      <c r="O5" s="5"/>
      <c r="P5" s="4"/>
      <c r="Q5" s="4"/>
      <c r="R5" s="4"/>
      <c r="S5" s="4"/>
      <c r="AI5" s="27"/>
    </row>
    <row r="6" spans="2:35">
      <c r="AI6" s="27"/>
    </row>
    <row r="7" spans="2:35">
      <c r="B7" s="10"/>
      <c r="C7" s="1" t="s">
        <v>39</v>
      </c>
      <c r="D7" s="1" t="s">
        <v>49</v>
      </c>
      <c r="E7" s="1" t="s">
        <v>50</v>
      </c>
      <c r="F7" s="1" t="s">
        <v>48</v>
      </c>
      <c r="AI7" s="26"/>
    </row>
    <row r="8" spans="2:35">
      <c r="B8" s="48" t="s">
        <v>23</v>
      </c>
      <c r="C8" s="15">
        <v>202.04515837144598</v>
      </c>
      <c r="D8" s="15"/>
      <c r="E8" s="15">
        <v>200.02107167257276</v>
      </c>
      <c r="F8" s="24">
        <v>624.86773250046156</v>
      </c>
    </row>
    <row r="9" spans="2:35">
      <c r="B9" s="48"/>
      <c r="C9" s="15">
        <v>96.705285284895965</v>
      </c>
      <c r="D9" s="15"/>
      <c r="E9" s="15">
        <v>136.81124190976792</v>
      </c>
      <c r="F9" s="24">
        <v>362.08143204804151</v>
      </c>
    </row>
    <row r="10" spans="2:35">
      <c r="B10" s="48" t="s">
        <v>24</v>
      </c>
      <c r="C10" s="24">
        <v>-18.500946341638652</v>
      </c>
      <c r="D10" s="24"/>
      <c r="E10" s="24">
        <v>100.79280025097481</v>
      </c>
      <c r="F10" s="24">
        <v>100.79280025097481</v>
      </c>
    </row>
    <row r="11" spans="2:35">
      <c r="B11" s="48"/>
      <c r="C11" s="24">
        <v>-60.414373793710261</v>
      </c>
      <c r="D11" s="24"/>
      <c r="E11" s="24">
        <v>16.504502881616201</v>
      </c>
      <c r="F11" s="24">
        <v>16.504502881616201</v>
      </c>
    </row>
    <row r="12" spans="2:35">
      <c r="B12" s="48" t="s">
        <v>25</v>
      </c>
      <c r="C12" s="24">
        <v>69.079584250984965</v>
      </c>
      <c r="D12" s="24"/>
      <c r="E12" s="24">
        <v>210.42884778321002</v>
      </c>
      <c r="F12" s="24">
        <v>734.357119963429</v>
      </c>
    </row>
    <row r="13" spans="2:35">
      <c r="B13" s="48"/>
      <c r="C13" s="24">
        <v>-18.340441269978317</v>
      </c>
      <c r="D13" s="24"/>
      <c r="E13" s="24">
        <v>62.361414771672756</v>
      </c>
      <c r="F13" s="24">
        <v>242.16842842608747</v>
      </c>
    </row>
    <row r="16" spans="2:35">
      <c r="B16" s="51" t="s">
        <v>52</v>
      </c>
      <c r="C16" s="51"/>
      <c r="D16" s="51"/>
      <c r="E16" s="51"/>
    </row>
    <row r="17" spans="2:11">
      <c r="B17" s="1" t="s">
        <v>23</v>
      </c>
      <c r="C17" s="39">
        <v>2154</v>
      </c>
      <c r="D17" s="39">
        <f>C18/C17</f>
        <v>19.211699164345404</v>
      </c>
      <c r="E17" s="39">
        <f>D17*C17</f>
        <v>41382</v>
      </c>
    </row>
    <row r="18" spans="2:11">
      <c r="B18" s="1" t="s">
        <v>24</v>
      </c>
      <c r="C18" s="39">
        <v>41382</v>
      </c>
      <c r="D18" s="39"/>
      <c r="E18" s="39"/>
    </row>
    <row r="19" spans="2:11">
      <c r="B19" s="1" t="s">
        <v>25</v>
      </c>
      <c r="C19" s="39">
        <v>18714</v>
      </c>
      <c r="D19" s="39">
        <f>C18/C19</f>
        <v>2.2112856684834883</v>
      </c>
      <c r="E19" s="39">
        <f>C19*D19</f>
        <v>41382</v>
      </c>
    </row>
    <row r="23" spans="2:11">
      <c r="B23" t="s">
        <v>51</v>
      </c>
      <c r="C23" s="1" t="s">
        <v>1</v>
      </c>
      <c r="D23" s="1" t="s">
        <v>2</v>
      </c>
      <c r="E23" s="1" t="s">
        <v>3</v>
      </c>
      <c r="F23" s="1" t="s">
        <v>4</v>
      </c>
      <c r="G23" s="1" t="s">
        <v>5</v>
      </c>
      <c r="H23" s="1" t="s">
        <v>6</v>
      </c>
      <c r="I23" s="1" t="s">
        <v>7</v>
      </c>
      <c r="J23" s="1" t="s">
        <v>8</v>
      </c>
      <c r="K23" s="1" t="s">
        <v>9</v>
      </c>
    </row>
    <row r="24" spans="2:11">
      <c r="B24" s="1" t="s">
        <v>23</v>
      </c>
      <c r="C24" s="25">
        <v>1.1250000000000002</v>
      </c>
      <c r="D24" s="25">
        <v>1.0476190476190477</v>
      </c>
      <c r="E24" s="25">
        <v>1</v>
      </c>
      <c r="F24" s="25">
        <v>1.0909090909090908</v>
      </c>
      <c r="G24" s="25">
        <v>1.2222222222222223</v>
      </c>
      <c r="H24" s="25">
        <v>1.2666666666666668</v>
      </c>
      <c r="I24" s="25">
        <v>1.0909090909090908</v>
      </c>
      <c r="J24" s="25">
        <v>1.2222222222222223</v>
      </c>
      <c r="K24" s="25">
        <v>1.2666666666666668</v>
      </c>
    </row>
    <row r="25" spans="2:11">
      <c r="B25" s="1" t="s">
        <v>24</v>
      </c>
      <c r="C25" s="25">
        <v>1.2</v>
      </c>
      <c r="D25" s="25">
        <v>1.0714285714285714</v>
      </c>
      <c r="E25" s="25">
        <v>0.65384615384615385</v>
      </c>
      <c r="F25" s="25">
        <v>1.129032258064516</v>
      </c>
      <c r="G25" s="25">
        <v>0.93548387096774188</v>
      </c>
      <c r="H25" s="25">
        <v>0.82758620689655171</v>
      </c>
      <c r="I25" s="25">
        <v>1.129032258064516</v>
      </c>
      <c r="J25" s="25">
        <v>0.93548387096774188</v>
      </c>
      <c r="K25" s="25">
        <v>0.82758620689655171</v>
      </c>
    </row>
    <row r="26" spans="2:11">
      <c r="B26" s="1" t="s">
        <v>25</v>
      </c>
      <c r="C26" s="25">
        <v>1.3076923076923077</v>
      </c>
      <c r="D26" s="25">
        <v>1.0476190476190477</v>
      </c>
      <c r="E26" s="25">
        <v>1</v>
      </c>
      <c r="F26" s="25">
        <v>1.25</v>
      </c>
      <c r="G26" s="25">
        <v>1.2857142857142858</v>
      </c>
      <c r="H26" s="25">
        <v>0.95</v>
      </c>
      <c r="I26" s="25">
        <v>1.25</v>
      </c>
      <c r="J26" s="25">
        <v>1.2857142857142858</v>
      </c>
      <c r="K26" s="25">
        <v>0.95</v>
      </c>
    </row>
  </sheetData>
  <mergeCells count="6">
    <mergeCell ref="B16:E16"/>
    <mergeCell ref="P1:Q1"/>
    <mergeCell ref="R1:S1"/>
    <mergeCell ref="B8:B9"/>
    <mergeCell ref="B10:B11"/>
    <mergeCell ref="B12:B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AlbergateTracelab</vt:lpstr>
      <vt:lpstr>AlbergateCorpusSize</vt:lpstr>
      <vt:lpstr>ETourItalianTraceLab</vt:lpstr>
      <vt:lpstr>ETourItCorpusSize</vt:lpstr>
      <vt:lpstr>SMOSTracelab</vt:lpstr>
      <vt:lpstr>SMOSCorpusSize</vt:lpstr>
      <vt:lpstr>CorpusModSummary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Tathagata</dc:creator>
  <cp:lastModifiedBy>Tathagata</cp:lastModifiedBy>
  <cp:lastPrinted>2013-04-26T02:28:21Z</cp:lastPrinted>
  <dcterms:created xsi:type="dcterms:W3CDTF">2013-04-16T19:03:03Z</dcterms:created>
  <dcterms:modified xsi:type="dcterms:W3CDTF">2013-04-26T20:18:43Z</dcterms:modified>
</cp:coreProperties>
</file>